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do_D\Desktop\"/>
    </mc:Choice>
  </mc:AlternateContent>
  <xr:revisionPtr revIDLastSave="0" documentId="13_ncr:1_{EEF1FB63-1F28-4E05-8462-336496646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sks_CPM" sheetId="1" r:id="rId1"/>
    <sheet name="Gantt_48m" sheetId="2" r:id="rId2"/>
    <sheet name="Legend" sheetId="3" r:id="rId3"/>
  </sheets>
  <definedNames>
    <definedName name="_xlnm._FilterDatabase" localSheetId="0" hidden="1">Tasks_CPM!$A$7:$P$7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2" l="1"/>
  <c r="B30" i="2"/>
  <c r="A30" i="2"/>
  <c r="C29" i="2"/>
  <c r="B29" i="2"/>
  <c r="A29" i="2"/>
  <c r="C28" i="2"/>
  <c r="B28" i="2"/>
  <c r="A28" i="2"/>
  <c r="C27" i="2"/>
  <c r="B27" i="2"/>
  <c r="A27" i="2"/>
  <c r="C26" i="2"/>
  <c r="B26" i="2"/>
  <c r="A26" i="2"/>
  <c r="C25" i="2"/>
  <c r="B25" i="2"/>
  <c r="A25" i="2"/>
  <c r="C24" i="2"/>
  <c r="B24" i="2"/>
  <c r="A24" i="2"/>
  <c r="C23" i="2"/>
  <c r="B23" i="2"/>
  <c r="A23" i="2"/>
  <c r="C22" i="2"/>
  <c r="B22" i="2"/>
  <c r="A22" i="2"/>
  <c r="C21" i="2"/>
  <c r="B21" i="2"/>
  <c r="A21" i="2"/>
  <c r="C20" i="2"/>
  <c r="B20" i="2"/>
  <c r="A20" i="2"/>
  <c r="C19" i="2"/>
  <c r="B19" i="2"/>
  <c r="A19" i="2"/>
  <c r="C18" i="2"/>
  <c r="B18" i="2"/>
  <c r="A18" i="2"/>
  <c r="C17" i="2"/>
  <c r="B17" i="2"/>
  <c r="A17" i="2"/>
  <c r="C16" i="2"/>
  <c r="B16" i="2"/>
  <c r="A16" i="2"/>
  <c r="C15" i="2"/>
  <c r="B15" i="2"/>
  <c r="A15" i="2"/>
  <c r="C14" i="2"/>
  <c r="B14" i="2"/>
  <c r="A14" i="2"/>
  <c r="C13" i="2"/>
  <c r="B13" i="2"/>
  <c r="A13" i="2"/>
  <c r="C12" i="2"/>
  <c r="B12" i="2"/>
  <c r="A12" i="2"/>
  <c r="C11" i="2"/>
  <c r="B11" i="2"/>
  <c r="A11" i="2"/>
  <c r="C10" i="2"/>
  <c r="B10" i="2"/>
  <c r="A10" i="2"/>
  <c r="C9" i="2"/>
  <c r="B9" i="2"/>
  <c r="A9" i="2"/>
  <c r="C8" i="2"/>
  <c r="B8" i="2"/>
  <c r="A8" i="2"/>
  <c r="C7" i="2"/>
  <c r="B7" i="2"/>
  <c r="A7" i="2"/>
  <c r="C6" i="2"/>
  <c r="B6" i="2"/>
  <c r="A6" i="2"/>
  <c r="C5" i="2"/>
  <c r="B5" i="2"/>
  <c r="A5" i="2"/>
  <c r="I8" i="1"/>
  <c r="O8" i="1" s="1"/>
  <c r="J8" i="1" l="1"/>
  <c r="D5" i="2"/>
  <c r="AC5" i="2" l="1"/>
  <c r="Y5" i="2"/>
  <c r="AR5" i="2"/>
  <c r="AN5" i="2"/>
  <c r="P5" i="2"/>
  <c r="L5" i="2"/>
  <c r="AM5" i="2"/>
  <c r="AE5" i="2"/>
  <c r="O5" i="2"/>
  <c r="K5" i="2"/>
  <c r="AP5" i="2"/>
  <c r="AH5" i="2"/>
  <c r="R5" i="2"/>
  <c r="N5" i="2"/>
  <c r="E5" i="2"/>
  <c r="BA5" i="2" s="1"/>
  <c r="I10" i="1"/>
  <c r="I9" i="1"/>
  <c r="P8" i="1"/>
  <c r="Z5" i="2" l="1"/>
  <c r="AT5" i="2"/>
  <c r="W5" i="2"/>
  <c r="AQ5" i="2"/>
  <c r="X5" i="2"/>
  <c r="I5" i="2"/>
  <c r="AO5" i="2"/>
  <c r="J5" i="2"/>
  <c r="AD5" i="2"/>
  <c r="AX5" i="2"/>
  <c r="AA5" i="2"/>
  <c r="AU5" i="2"/>
  <c r="AB5" i="2"/>
  <c r="M5" i="2"/>
  <c r="AS5" i="2"/>
  <c r="O9" i="1"/>
  <c r="J9" i="1"/>
  <c r="D6" i="2"/>
  <c r="D7" i="2"/>
  <c r="O10" i="1"/>
  <c r="J10" i="1"/>
  <c r="AF5" i="2"/>
  <c r="AV5" i="2"/>
  <c r="Q5" i="2"/>
  <c r="AG5" i="2"/>
  <c r="AW5" i="2"/>
  <c r="V5" i="2"/>
  <c r="AL5" i="2"/>
  <c r="BB5" i="2"/>
  <c r="S5" i="2"/>
  <c r="AI5" i="2"/>
  <c r="AY5" i="2"/>
  <c r="T5" i="2"/>
  <c r="AJ5" i="2"/>
  <c r="AZ5" i="2"/>
  <c r="U5" i="2"/>
  <c r="AK5" i="2"/>
  <c r="I15" i="1" l="1"/>
  <c r="I12" i="1"/>
  <c r="I11" i="1"/>
  <c r="E7" i="2"/>
  <c r="AZ7" i="2" s="1"/>
  <c r="P10" i="1"/>
  <c r="I17" i="1"/>
  <c r="P9" i="1"/>
  <c r="E6" i="2"/>
  <c r="BB6" i="2" s="1"/>
  <c r="AQ6" i="2" l="1"/>
  <c r="M6" i="2"/>
  <c r="AU6" i="2"/>
  <c r="S6" i="2"/>
  <c r="AZ6" i="2"/>
  <c r="AS6" i="2"/>
  <c r="AD6" i="2"/>
  <c r="AC7" i="2"/>
  <c r="N7" i="2"/>
  <c r="AT7" i="2"/>
  <c r="AA7" i="2"/>
  <c r="AB7" i="2"/>
  <c r="D14" i="2"/>
  <c r="O17" i="1"/>
  <c r="J17" i="1"/>
  <c r="D9" i="2"/>
  <c r="O12" i="1"/>
  <c r="J12" i="1"/>
  <c r="T6" i="2"/>
  <c r="O6" i="2"/>
  <c r="K6" i="2"/>
  <c r="AY6" i="2"/>
  <c r="AA6" i="2"/>
  <c r="AN6" i="2"/>
  <c r="Q6" i="2"/>
  <c r="AG6" i="2"/>
  <c r="AW6" i="2"/>
  <c r="R6" i="2"/>
  <c r="AH6" i="2"/>
  <c r="AX6" i="2"/>
  <c r="AS7" i="2"/>
  <c r="U7" i="2"/>
  <c r="Y7" i="2"/>
  <c r="R7" i="2"/>
  <c r="AH7" i="2"/>
  <c r="AX7" i="2"/>
  <c r="O7" i="2"/>
  <c r="AE7" i="2"/>
  <c r="AU7" i="2"/>
  <c r="P7" i="2"/>
  <c r="AF7" i="2"/>
  <c r="AV7" i="2"/>
  <c r="H6" i="2"/>
  <c r="AE6" i="2"/>
  <c r="X6" i="2"/>
  <c r="L6" i="2"/>
  <c r="AF6" i="2"/>
  <c r="AV6" i="2"/>
  <c r="Y6" i="2"/>
  <c r="AO6" i="2"/>
  <c r="Z6" i="2"/>
  <c r="AP6" i="2"/>
  <c r="M7" i="2"/>
  <c r="AG7" i="2"/>
  <c r="BA7" i="2"/>
  <c r="Z7" i="2"/>
  <c r="AP7" i="2"/>
  <c r="G7" i="2"/>
  <c r="W7" i="2"/>
  <c r="AM7" i="2"/>
  <c r="H7" i="2"/>
  <c r="X7" i="2"/>
  <c r="AN7" i="2"/>
  <c r="D8" i="2"/>
  <c r="O11" i="1"/>
  <c r="J11" i="1"/>
  <c r="AI6" i="2"/>
  <c r="AJ6" i="2"/>
  <c r="AC6" i="2"/>
  <c r="N6" i="2"/>
  <c r="AT6" i="2"/>
  <c r="AW7" i="2"/>
  <c r="AD7" i="2"/>
  <c r="AQ7" i="2"/>
  <c r="AR7" i="2"/>
  <c r="D12" i="2"/>
  <c r="O15" i="1"/>
  <c r="J15" i="1"/>
  <c r="AB6" i="2"/>
  <c r="W6" i="2"/>
  <c r="P6" i="2"/>
  <c r="G6" i="2"/>
  <c r="AM6" i="2"/>
  <c r="AR6" i="2"/>
  <c r="U6" i="2"/>
  <c r="AK6" i="2"/>
  <c r="BA6" i="2"/>
  <c r="V6" i="2"/>
  <c r="AL6" i="2"/>
  <c r="Q7" i="2"/>
  <c r="AK7" i="2"/>
  <c r="AO7" i="2"/>
  <c r="V7" i="2"/>
  <c r="AL7" i="2"/>
  <c r="BB7" i="2"/>
  <c r="S7" i="2"/>
  <c r="AI7" i="2"/>
  <c r="AY7" i="2"/>
  <c r="T7" i="2"/>
  <c r="AJ7" i="2"/>
  <c r="AH12" i="2" l="1"/>
  <c r="Z12" i="2"/>
  <c r="AW12" i="2"/>
  <c r="AO12" i="2"/>
  <c r="Q12" i="2"/>
  <c r="I12" i="2"/>
  <c r="AF12" i="2"/>
  <c r="X12" i="2"/>
  <c r="AI12" i="2"/>
  <c r="AU12" i="2"/>
  <c r="AM12" i="2"/>
  <c r="G12" i="2"/>
  <c r="E8" i="2"/>
  <c r="P11" i="1"/>
  <c r="E14" i="2"/>
  <c r="BB14" i="2" s="1"/>
  <c r="I18" i="1"/>
  <c r="P17" i="1"/>
  <c r="E12" i="2"/>
  <c r="BB12" i="2" s="1"/>
  <c r="I16" i="1"/>
  <c r="P15" i="1"/>
  <c r="BB8" i="2"/>
  <c r="AX8" i="2"/>
  <c r="AT8" i="2"/>
  <c r="AP8" i="2"/>
  <c r="AL8" i="2"/>
  <c r="AH8" i="2"/>
  <c r="AD8" i="2"/>
  <c r="Z8" i="2"/>
  <c r="V8" i="2"/>
  <c r="R8" i="2"/>
  <c r="J8" i="2"/>
  <c r="BA8" i="2"/>
  <c r="AW8" i="2"/>
  <c r="AS8" i="2"/>
  <c r="AO8" i="2"/>
  <c r="AK8" i="2"/>
  <c r="AG8" i="2"/>
  <c r="AC8" i="2"/>
  <c r="Y8" i="2"/>
  <c r="U8" i="2"/>
  <c r="I8" i="2"/>
  <c r="AZ8" i="2"/>
  <c r="AV8" i="2"/>
  <c r="AR8" i="2"/>
  <c r="AN8" i="2"/>
  <c r="AJ8" i="2"/>
  <c r="AF8" i="2"/>
  <c r="AB8" i="2"/>
  <c r="X8" i="2"/>
  <c r="T8" i="2"/>
  <c r="L8" i="2"/>
  <c r="H8" i="2"/>
  <c r="AQ8" i="2"/>
  <c r="AA8" i="2"/>
  <c r="K8" i="2"/>
  <c r="AM8" i="2"/>
  <c r="W8" i="2"/>
  <c r="G8" i="2"/>
  <c r="AY8" i="2"/>
  <c r="AI8" i="2"/>
  <c r="S8" i="2"/>
  <c r="AU8" i="2"/>
  <c r="AE8" i="2"/>
  <c r="I19" i="1"/>
  <c r="I13" i="1"/>
  <c r="E9" i="2"/>
  <c r="AZ9" i="2" s="1"/>
  <c r="P12" i="1"/>
  <c r="AA12" i="2" l="1"/>
  <c r="H12" i="2"/>
  <c r="AN12" i="2"/>
  <c r="Y12" i="2"/>
  <c r="J12" i="2"/>
  <c r="AP12" i="2"/>
  <c r="O12" i="2"/>
  <c r="P12" i="2"/>
  <c r="AV12" i="2"/>
  <c r="AG12" i="2"/>
  <c r="R12" i="2"/>
  <c r="AX12" i="2"/>
  <c r="K14" i="2"/>
  <c r="AE14" i="2"/>
  <c r="AY14" i="2"/>
  <c r="H14" i="2"/>
  <c r="X14" i="2"/>
  <c r="AN14" i="2"/>
  <c r="I14" i="2"/>
  <c r="Y14" i="2"/>
  <c r="AO14" i="2"/>
  <c r="J14" i="2"/>
  <c r="Z14" i="2"/>
  <c r="AP14" i="2"/>
  <c r="Q9" i="2"/>
  <c r="AK9" i="2"/>
  <c r="AO9" i="2"/>
  <c r="J9" i="2"/>
  <c r="Z9" i="2"/>
  <c r="AP9" i="2"/>
  <c r="G9" i="2"/>
  <c r="W9" i="2"/>
  <c r="AM9" i="2"/>
  <c r="H9" i="2"/>
  <c r="X9" i="2"/>
  <c r="AN9" i="2"/>
  <c r="D10" i="2"/>
  <c r="O13" i="1"/>
  <c r="J13" i="1"/>
  <c r="W12" i="2"/>
  <c r="AQ12" i="2"/>
  <c r="S12" i="2"/>
  <c r="L12" i="2"/>
  <c r="AB12" i="2"/>
  <c r="AR12" i="2"/>
  <c r="AC12" i="2"/>
  <c r="AS12" i="2"/>
  <c r="AD12" i="2"/>
  <c r="AT12" i="2"/>
  <c r="AA14" i="2"/>
  <c r="AU14" i="2"/>
  <c r="G14" i="2"/>
  <c r="L14" i="2"/>
  <c r="AB14" i="2"/>
  <c r="AR14" i="2"/>
  <c r="AC14" i="2"/>
  <c r="AS14" i="2"/>
  <c r="AD14" i="2"/>
  <c r="AT14" i="2"/>
  <c r="AG9" i="2"/>
  <c r="BA9" i="2"/>
  <c r="AD9" i="2"/>
  <c r="AT9" i="2"/>
  <c r="K9" i="2"/>
  <c r="AA9" i="2"/>
  <c r="AQ9" i="2"/>
  <c r="L9" i="2"/>
  <c r="AB9" i="2"/>
  <c r="AR9" i="2"/>
  <c r="D16" i="2"/>
  <c r="O19" i="1"/>
  <c r="J19" i="1"/>
  <c r="AQ14" i="2"/>
  <c r="S14" i="2"/>
  <c r="W14" i="2"/>
  <c r="AF14" i="2"/>
  <c r="AV14" i="2"/>
  <c r="AG14" i="2"/>
  <c r="AW14" i="2"/>
  <c r="R14" i="2"/>
  <c r="AH14" i="2"/>
  <c r="AX14" i="2"/>
  <c r="AW9" i="2"/>
  <c r="I9" i="2"/>
  <c r="AC9" i="2"/>
  <c r="R9" i="2"/>
  <c r="AH9" i="2"/>
  <c r="AX9" i="2"/>
  <c r="O9" i="2"/>
  <c r="AE9" i="2"/>
  <c r="AU9" i="2"/>
  <c r="P9" i="2"/>
  <c r="AF9" i="2"/>
  <c r="AV9" i="2"/>
  <c r="D13" i="2"/>
  <c r="O16" i="1"/>
  <c r="J16" i="1"/>
  <c r="D15" i="2"/>
  <c r="O18" i="1"/>
  <c r="J18" i="1"/>
  <c r="K12" i="2"/>
  <c r="AE12" i="2"/>
  <c r="AY12" i="2"/>
  <c r="T12" i="2"/>
  <c r="AJ12" i="2"/>
  <c r="AZ12" i="2"/>
  <c r="U12" i="2"/>
  <c r="AK12" i="2"/>
  <c r="BA12" i="2"/>
  <c r="V12" i="2"/>
  <c r="AL12" i="2"/>
  <c r="AI14" i="2"/>
  <c r="AM14" i="2"/>
  <c r="T14" i="2"/>
  <c r="AJ14" i="2"/>
  <c r="AZ14" i="2"/>
  <c r="U14" i="2"/>
  <c r="AK14" i="2"/>
  <c r="BA14" i="2"/>
  <c r="V14" i="2"/>
  <c r="AL14" i="2"/>
  <c r="U9" i="2"/>
  <c r="Y9" i="2"/>
  <c r="AS9" i="2"/>
  <c r="V9" i="2"/>
  <c r="AL9" i="2"/>
  <c r="BB9" i="2"/>
  <c r="S9" i="2"/>
  <c r="AI9" i="2"/>
  <c r="AY9" i="2"/>
  <c r="T9" i="2"/>
  <c r="AJ9" i="2"/>
  <c r="X13" i="2" l="1"/>
  <c r="H13" i="2"/>
  <c r="AM13" i="2"/>
  <c r="G13" i="2"/>
  <c r="AP13" i="2"/>
  <c r="Z13" i="2"/>
  <c r="AW13" i="2"/>
  <c r="AC13" i="2"/>
  <c r="I13" i="2"/>
  <c r="E10" i="2"/>
  <c r="I14" i="1"/>
  <c r="P13" i="1"/>
  <c r="E16" i="2"/>
  <c r="AP16" i="2" s="1"/>
  <c r="I22" i="1"/>
  <c r="I20" i="1"/>
  <c r="P19" i="1"/>
  <c r="E15" i="2"/>
  <c r="AZ15" i="2" s="1"/>
  <c r="P18" i="1"/>
  <c r="AT16" i="2"/>
  <c r="V16" i="2"/>
  <c r="AS16" i="2"/>
  <c r="Q16" i="2"/>
  <c r="AV16" i="2"/>
  <c r="AF16" i="2"/>
  <c r="L16" i="2"/>
  <c r="K16" i="2"/>
  <c r="AY16" i="2"/>
  <c r="O16" i="2"/>
  <c r="E13" i="2"/>
  <c r="AZ13" i="2" s="1"/>
  <c r="P16" i="1"/>
  <c r="BB10" i="2"/>
  <c r="AX10" i="2"/>
  <c r="AT10" i="2"/>
  <c r="AP10" i="2"/>
  <c r="AL10" i="2"/>
  <c r="AH10" i="2"/>
  <c r="AD10" i="2"/>
  <c r="N10" i="2"/>
  <c r="J10" i="2"/>
  <c r="BA10" i="2"/>
  <c r="AW10" i="2"/>
  <c r="AS10" i="2"/>
  <c r="AO10" i="2"/>
  <c r="AK10" i="2"/>
  <c r="AG10" i="2"/>
  <c r="AC10" i="2"/>
  <c r="M10" i="2"/>
  <c r="I10" i="2"/>
  <c r="AZ10" i="2"/>
  <c r="AV10" i="2"/>
  <c r="AR10" i="2"/>
  <c r="AN10" i="2"/>
  <c r="AJ10" i="2"/>
  <c r="AF10" i="2"/>
  <c r="AB10" i="2"/>
  <c r="L10" i="2"/>
  <c r="H10" i="2"/>
  <c r="AU10" i="2"/>
  <c r="AE10" i="2"/>
  <c r="AQ10" i="2"/>
  <c r="AA10" i="2"/>
  <c r="K10" i="2"/>
  <c r="AM10" i="2"/>
  <c r="G10" i="2"/>
  <c r="AY10" i="2"/>
  <c r="AI10" i="2"/>
  <c r="J15" i="2" l="1"/>
  <c r="W15" i="2"/>
  <c r="AN15" i="2"/>
  <c r="AE16" i="2"/>
  <c r="G16" i="2"/>
  <c r="AA16" i="2"/>
  <c r="P16" i="2"/>
  <c r="AJ16" i="2"/>
  <c r="AZ16" i="2"/>
  <c r="AC16" i="2"/>
  <c r="AW16" i="2"/>
  <c r="AD16" i="2"/>
  <c r="AX16" i="2"/>
  <c r="M15" i="2"/>
  <c r="Z15" i="2"/>
  <c r="AM15" i="2"/>
  <c r="AU16" i="2"/>
  <c r="W16" i="2"/>
  <c r="AQ16" i="2"/>
  <c r="X16" i="2"/>
  <c r="AN16" i="2"/>
  <c r="I16" i="2"/>
  <c r="AG16" i="2"/>
  <c r="BA16" i="2"/>
  <c r="AH16" i="2"/>
  <c r="BB16" i="2"/>
  <c r="AG15" i="2"/>
  <c r="AP15" i="2"/>
  <c r="H15" i="2"/>
  <c r="AI16" i="2"/>
  <c r="AM16" i="2"/>
  <c r="H16" i="2"/>
  <c r="AB16" i="2"/>
  <c r="AR16" i="2"/>
  <c r="M16" i="2"/>
  <c r="AK16" i="2"/>
  <c r="N16" i="2"/>
  <c r="AL16" i="2"/>
  <c r="BA15" i="2"/>
  <c r="G15" i="2"/>
  <c r="X15" i="2"/>
  <c r="J13" i="2"/>
  <c r="W13" i="2"/>
  <c r="AN13" i="2"/>
  <c r="D17" i="2"/>
  <c r="O20" i="1"/>
  <c r="J20" i="1"/>
  <c r="AC15" i="2"/>
  <c r="AW15" i="2"/>
  <c r="I15" i="2"/>
  <c r="N15" i="2"/>
  <c r="AD15" i="2"/>
  <c r="AT15" i="2"/>
  <c r="K15" i="2"/>
  <c r="AA15" i="2"/>
  <c r="AQ15" i="2"/>
  <c r="L15" i="2"/>
  <c r="AB15" i="2"/>
  <c r="AR15" i="2"/>
  <c r="Y13" i="2"/>
  <c r="AS13" i="2"/>
  <c r="U13" i="2"/>
  <c r="N13" i="2"/>
  <c r="AD13" i="2"/>
  <c r="AT13" i="2"/>
  <c r="K13" i="2"/>
  <c r="AA13" i="2"/>
  <c r="AQ13" i="2"/>
  <c r="L13" i="2"/>
  <c r="AB13" i="2"/>
  <c r="AR13" i="2"/>
  <c r="Y16" i="2"/>
  <c r="AO16" i="2"/>
  <c r="J16" i="2"/>
  <c r="Z16" i="2"/>
  <c r="O22" i="1"/>
  <c r="J22" i="1"/>
  <c r="D19" i="2"/>
  <c r="AS15" i="2"/>
  <c r="U15" i="2"/>
  <c r="Y15" i="2"/>
  <c r="AH15" i="2"/>
  <c r="AX15" i="2"/>
  <c r="O15" i="2"/>
  <c r="AE15" i="2"/>
  <c r="AU15" i="2"/>
  <c r="P15" i="2"/>
  <c r="AF15" i="2"/>
  <c r="AV15" i="2"/>
  <c r="D11" i="2"/>
  <c r="O14" i="1"/>
  <c r="J14" i="1"/>
  <c r="AO13" i="2"/>
  <c r="AK13" i="2"/>
  <c r="AH13" i="2"/>
  <c r="AX13" i="2"/>
  <c r="AE13" i="2"/>
  <c r="AU13" i="2"/>
  <c r="AF13" i="2"/>
  <c r="AV13" i="2"/>
  <c r="Q15" i="2"/>
  <c r="AK15" i="2"/>
  <c r="AO15" i="2"/>
  <c r="V15" i="2"/>
  <c r="AL15" i="2"/>
  <c r="BB15" i="2"/>
  <c r="AI15" i="2"/>
  <c r="AY15" i="2"/>
  <c r="AJ15" i="2"/>
  <c r="M13" i="2"/>
  <c r="AG13" i="2"/>
  <c r="BA13" i="2"/>
  <c r="V13" i="2"/>
  <c r="AL13" i="2"/>
  <c r="BB13" i="2"/>
  <c r="AI13" i="2"/>
  <c r="AY13" i="2"/>
  <c r="AJ13" i="2"/>
  <c r="H11" i="2" l="1"/>
  <c r="AM11" i="2"/>
  <c r="AP11" i="2"/>
  <c r="Z11" i="2"/>
  <c r="Y11" i="2"/>
  <c r="U11" i="2"/>
  <c r="E17" i="2"/>
  <c r="P20" i="1"/>
  <c r="I21" i="1"/>
  <c r="I23" i="1"/>
  <c r="P14" i="1"/>
  <c r="E11" i="2"/>
  <c r="AZ11" i="2" s="1"/>
  <c r="E19" i="2"/>
  <c r="AU19" i="2" s="1"/>
  <c r="P22" i="1"/>
  <c r="AY17" i="2"/>
  <c r="AU17" i="2"/>
  <c r="AQ17" i="2"/>
  <c r="AM17" i="2"/>
  <c r="AI17" i="2"/>
  <c r="AE17" i="2"/>
  <c r="S17" i="2"/>
  <c r="O17" i="2"/>
  <c r="BB17" i="2"/>
  <c r="AX17" i="2"/>
  <c r="AT17" i="2"/>
  <c r="AP17" i="2"/>
  <c r="AL17" i="2"/>
  <c r="AH17" i="2"/>
  <c r="BA17" i="2"/>
  <c r="AW17" i="2"/>
  <c r="AO17" i="2"/>
  <c r="AG17" i="2"/>
  <c r="AB17" i="2"/>
  <c r="Q17" i="2"/>
  <c r="L17" i="2"/>
  <c r="H17" i="2"/>
  <c r="AV17" i="2"/>
  <c r="AN17" i="2"/>
  <c r="AF17" i="2"/>
  <c r="U17" i="2"/>
  <c r="P17" i="2"/>
  <c r="K17" i="2"/>
  <c r="G17" i="2"/>
  <c r="AS17" i="2"/>
  <c r="AK17" i="2"/>
  <c r="AD17" i="2"/>
  <c r="T17" i="2"/>
  <c r="N17" i="2"/>
  <c r="J17" i="2"/>
  <c r="AJ17" i="2"/>
  <c r="M17" i="2"/>
  <c r="AC17" i="2"/>
  <c r="I17" i="2"/>
  <c r="AZ17" i="2"/>
  <c r="AR17" i="2"/>
  <c r="R17" i="2"/>
  <c r="AS11" i="2" l="1"/>
  <c r="G11" i="2"/>
  <c r="X11" i="2"/>
  <c r="J11" i="2"/>
  <c r="W11" i="2"/>
  <c r="AN11" i="2"/>
  <c r="D20" i="2"/>
  <c r="O23" i="1"/>
  <c r="J23" i="1"/>
  <c r="AB19" i="2"/>
  <c r="U19" i="2"/>
  <c r="BA19" i="2"/>
  <c r="AL19" i="2"/>
  <c r="AI19" i="2"/>
  <c r="T19" i="2"/>
  <c r="AR19" i="2"/>
  <c r="I19" i="2"/>
  <c r="AO19" i="2"/>
  <c r="J19" i="2"/>
  <c r="AP19" i="2"/>
  <c r="G19" i="2"/>
  <c r="AM19" i="2"/>
  <c r="D18" i="2"/>
  <c r="O21" i="1"/>
  <c r="J21" i="1"/>
  <c r="AK11" i="2"/>
  <c r="AO11" i="2"/>
  <c r="Q11" i="2"/>
  <c r="N11" i="2"/>
  <c r="AD11" i="2"/>
  <c r="AT11" i="2"/>
  <c r="K11" i="2"/>
  <c r="AQ11" i="2"/>
  <c r="L11" i="2"/>
  <c r="AR11" i="2"/>
  <c r="BA11" i="2"/>
  <c r="M11" i="2"/>
  <c r="AG11" i="2"/>
  <c r="R11" i="2"/>
  <c r="AH11" i="2"/>
  <c r="O11" i="2"/>
  <c r="AE11" i="2"/>
  <c r="AU11" i="2"/>
  <c r="P11" i="2"/>
  <c r="AF11" i="2"/>
  <c r="AV11" i="2"/>
  <c r="H19" i="2"/>
  <c r="AV19" i="2"/>
  <c r="AK19" i="2"/>
  <c r="BB19" i="2"/>
  <c r="S19" i="2"/>
  <c r="AY19" i="2"/>
  <c r="AJ19" i="2"/>
  <c r="AN19" i="2"/>
  <c r="P19" i="2"/>
  <c r="M19" i="2"/>
  <c r="AC19" i="2"/>
  <c r="AS19" i="2"/>
  <c r="N19" i="2"/>
  <c r="AD19" i="2"/>
  <c r="AT19" i="2"/>
  <c r="K19" i="2"/>
  <c r="AA19" i="2"/>
  <c r="AQ19" i="2"/>
  <c r="AX11" i="2"/>
  <c r="AZ19" i="2"/>
  <c r="L19" i="2"/>
  <c r="AF19" i="2"/>
  <c r="Q19" i="2"/>
  <c r="AG19" i="2"/>
  <c r="AW19" i="2"/>
  <c r="R19" i="2"/>
  <c r="AH19" i="2"/>
  <c r="AX19" i="2"/>
  <c r="O19" i="2"/>
  <c r="AE19" i="2"/>
  <c r="I11" i="2"/>
  <c r="AC11" i="2"/>
  <c r="AW11" i="2"/>
  <c r="V11" i="2"/>
  <c r="AL11" i="2"/>
  <c r="BB11" i="2"/>
  <c r="S11" i="2"/>
  <c r="AI11" i="2"/>
  <c r="AY11" i="2"/>
  <c r="T11" i="2"/>
  <c r="AJ11" i="2"/>
  <c r="E18" i="2" l="1"/>
  <c r="P21" i="1"/>
  <c r="E20" i="2"/>
  <c r="AS20" i="2" s="1"/>
  <c r="I24" i="1"/>
  <c r="P23" i="1"/>
  <c r="BA18" i="2"/>
  <c r="AW18" i="2"/>
  <c r="AS18" i="2"/>
  <c r="AO18" i="2"/>
  <c r="AK18" i="2"/>
  <c r="AG18" i="2"/>
  <c r="Y18" i="2"/>
  <c r="U18" i="2"/>
  <c r="Q18" i="2"/>
  <c r="M18" i="2"/>
  <c r="I18" i="2"/>
  <c r="AZ18" i="2"/>
  <c r="AV18" i="2"/>
  <c r="AR18" i="2"/>
  <c r="AN18" i="2"/>
  <c r="AJ18" i="2"/>
  <c r="AF18" i="2"/>
  <c r="X18" i="2"/>
  <c r="T18" i="2"/>
  <c r="P18" i="2"/>
  <c r="L18" i="2"/>
  <c r="H18" i="2"/>
  <c r="AY18" i="2"/>
  <c r="AU18" i="2"/>
  <c r="AQ18" i="2"/>
  <c r="AM18" i="2"/>
  <c r="AI18" i="2"/>
  <c r="AE18" i="2"/>
  <c r="AA18" i="2"/>
  <c r="W18" i="2"/>
  <c r="S18" i="2"/>
  <c r="O18" i="2"/>
  <c r="K18" i="2"/>
  <c r="G18" i="2"/>
  <c r="AX18" i="2"/>
  <c r="AH18" i="2"/>
  <c r="R18" i="2"/>
  <c r="AT18" i="2"/>
  <c r="AD18" i="2"/>
  <c r="N18" i="2"/>
  <c r="AP18" i="2"/>
  <c r="Z18" i="2"/>
  <c r="J18" i="2"/>
  <c r="AL18" i="2"/>
  <c r="V18" i="2"/>
  <c r="BB18" i="2"/>
  <c r="BA20" i="2"/>
  <c r="AW20" i="2"/>
  <c r="AO20" i="2"/>
  <c r="AK20" i="2"/>
  <c r="Y20" i="2"/>
  <c r="Q20" i="2"/>
  <c r="M20" i="2"/>
  <c r="I20" i="2"/>
  <c r="AV20" i="2"/>
  <c r="AR20" i="2"/>
  <c r="AN20" i="2"/>
  <c r="AB20" i="2"/>
  <c r="X20" i="2"/>
  <c r="T20" i="2"/>
  <c r="L20" i="2"/>
  <c r="H20" i="2"/>
  <c r="AY20" i="2"/>
  <c r="AQ20" i="2"/>
  <c r="AM20" i="2"/>
  <c r="AI20" i="2"/>
  <c r="W20" i="2"/>
  <c r="S20" i="2"/>
  <c r="O20" i="2"/>
  <c r="G20" i="2"/>
  <c r="AX20" i="2"/>
  <c r="R20" i="2"/>
  <c r="N20" i="2"/>
  <c r="AP20" i="2"/>
  <c r="Z20" i="2"/>
  <c r="BB20" i="2"/>
  <c r="AL20" i="2"/>
  <c r="V20" i="2"/>
  <c r="J20" i="2" l="1"/>
  <c r="AT20" i="2"/>
  <c r="K20" i="2"/>
  <c r="AA20" i="2"/>
  <c r="AU20" i="2"/>
  <c r="P20" i="2"/>
  <c r="AJ20" i="2"/>
  <c r="AZ20" i="2"/>
  <c r="U20" i="2"/>
  <c r="O24" i="1"/>
  <c r="D21" i="2"/>
  <c r="J24" i="1"/>
  <c r="E21" i="2" l="1"/>
  <c r="AU21" i="2" s="1"/>
  <c r="I27" i="1"/>
  <c r="I26" i="1"/>
  <c r="I25" i="1"/>
  <c r="P24" i="1"/>
  <c r="AY21" i="2"/>
  <c r="AQ21" i="2"/>
  <c r="AM21" i="2"/>
  <c r="AE21" i="2"/>
  <c r="AA21" i="2"/>
  <c r="W21" i="2"/>
  <c r="S21" i="2"/>
  <c r="O21" i="2"/>
  <c r="K21" i="2"/>
  <c r="G21" i="2"/>
  <c r="BB21" i="2"/>
  <c r="AX21" i="2"/>
  <c r="AT21" i="2"/>
  <c r="AP21" i="2"/>
  <c r="AL21" i="2"/>
  <c r="AH21" i="2"/>
  <c r="AD21" i="2"/>
  <c r="Z21" i="2"/>
  <c r="V21" i="2"/>
  <c r="R21" i="2"/>
  <c r="N21" i="2"/>
  <c r="J21" i="2"/>
  <c r="BA21" i="2"/>
  <c r="AW21" i="2"/>
  <c r="AS21" i="2"/>
  <c r="AO21" i="2"/>
  <c r="AK21" i="2"/>
  <c r="AG21" i="2"/>
  <c r="AC21" i="2"/>
  <c r="Y21" i="2"/>
  <c r="U21" i="2"/>
  <c r="Q21" i="2"/>
  <c r="M21" i="2"/>
  <c r="I21" i="2"/>
  <c r="AV21" i="2"/>
  <c r="AF21" i="2"/>
  <c r="P21" i="2"/>
  <c r="AR21" i="2"/>
  <c r="AB21" i="2"/>
  <c r="L21" i="2"/>
  <c r="AN21" i="2"/>
  <c r="X21" i="2"/>
  <c r="H21" i="2"/>
  <c r="T21" i="2"/>
  <c r="AZ21" i="2"/>
  <c r="D23" i="2" l="1"/>
  <c r="O26" i="1"/>
  <c r="J26" i="1"/>
  <c r="D24" i="2"/>
  <c r="O27" i="1"/>
  <c r="J27" i="1"/>
  <c r="D22" i="2"/>
  <c r="O25" i="1"/>
  <c r="J25" i="1"/>
  <c r="E23" i="2" l="1"/>
  <c r="P26" i="1"/>
  <c r="E24" i="2"/>
  <c r="AZ24" i="2" s="1"/>
  <c r="I29" i="1"/>
  <c r="I28" i="1"/>
  <c r="P27" i="1"/>
  <c r="E22" i="2"/>
  <c r="AW22" i="2" s="1"/>
  <c r="P25" i="1"/>
  <c r="AY23" i="2"/>
  <c r="AU23" i="2"/>
  <c r="AI23" i="2"/>
  <c r="AE23" i="2"/>
  <c r="AA23" i="2"/>
  <c r="W23" i="2"/>
  <c r="S23" i="2"/>
  <c r="O23" i="2"/>
  <c r="K23" i="2"/>
  <c r="G23" i="2"/>
  <c r="BA23" i="2"/>
  <c r="AW23" i="2"/>
  <c r="AS23" i="2"/>
  <c r="AG23" i="2"/>
  <c r="AC23" i="2"/>
  <c r="Y23" i="2"/>
  <c r="U23" i="2"/>
  <c r="Q23" i="2"/>
  <c r="M23" i="2"/>
  <c r="I23" i="2"/>
  <c r="AX23" i="2"/>
  <c r="AH23" i="2"/>
  <c r="Z23" i="2"/>
  <c r="R23" i="2"/>
  <c r="J23" i="2"/>
  <c r="AV23" i="2"/>
  <c r="AF23" i="2"/>
  <c r="X23" i="2"/>
  <c r="P23" i="2"/>
  <c r="H23" i="2"/>
  <c r="BB23" i="2"/>
  <c r="AT23" i="2"/>
  <c r="AD23" i="2"/>
  <c r="V23" i="2"/>
  <c r="N23" i="2"/>
  <c r="AR23" i="2"/>
  <c r="L23" i="2"/>
  <c r="AJ23" i="2"/>
  <c r="AB23" i="2"/>
  <c r="AZ23" i="2"/>
  <c r="T23" i="2"/>
  <c r="AV22" i="2" l="1"/>
  <c r="S22" i="2"/>
  <c r="J24" i="2"/>
  <c r="O24" i="2"/>
  <c r="BB24" i="2"/>
  <c r="T24" i="2"/>
  <c r="M24" i="2"/>
  <c r="AN24" i="2"/>
  <c r="BB22" i="2"/>
  <c r="X22" i="2"/>
  <c r="J22" i="2"/>
  <c r="AP22" i="2"/>
  <c r="AB22" i="2"/>
  <c r="G22" i="2"/>
  <c r="W22" i="2"/>
  <c r="I22" i="2"/>
  <c r="Y22" i="2"/>
  <c r="Z24" i="2"/>
  <c r="BA24" i="2"/>
  <c r="S24" i="2"/>
  <c r="H24" i="2"/>
  <c r="X24" i="2"/>
  <c r="AS24" i="2"/>
  <c r="Q24" i="2"/>
  <c r="AI24" i="2"/>
  <c r="AB24" i="2"/>
  <c r="AR24" i="2"/>
  <c r="P22" i="2"/>
  <c r="T22" i="2"/>
  <c r="AI22" i="2"/>
  <c r="U22" i="2"/>
  <c r="R24" i="2"/>
  <c r="AG24" i="2"/>
  <c r="AD24" i="2"/>
  <c r="D25" i="2"/>
  <c r="O28" i="1"/>
  <c r="J28" i="1"/>
  <c r="N22" i="2"/>
  <c r="AD22" i="2"/>
  <c r="AF22" i="2"/>
  <c r="R22" i="2"/>
  <c r="AX22" i="2"/>
  <c r="AJ22" i="2"/>
  <c r="K22" i="2"/>
  <c r="AA22" i="2"/>
  <c r="AQ22" i="2"/>
  <c r="M22" i="2"/>
  <c r="AC22" i="2"/>
  <c r="AS22" i="2"/>
  <c r="V24" i="2"/>
  <c r="AU24" i="2"/>
  <c r="G24" i="2"/>
  <c r="W24" i="2"/>
  <c r="AQ24" i="2"/>
  <c r="L24" i="2"/>
  <c r="AC24" i="2"/>
  <c r="AX24" i="2"/>
  <c r="U24" i="2"/>
  <c r="AO24" i="2"/>
  <c r="AF24" i="2"/>
  <c r="AV24" i="2"/>
  <c r="V22" i="2"/>
  <c r="AH22" i="2"/>
  <c r="AZ22" i="2"/>
  <c r="AY22" i="2"/>
  <c r="BA22" i="2"/>
  <c r="AE24" i="2"/>
  <c r="AY24" i="2"/>
  <c r="D26" i="2"/>
  <c r="O29" i="1"/>
  <c r="J29" i="1"/>
  <c r="AT22" i="2"/>
  <c r="H22" i="2"/>
  <c r="Z22" i="2"/>
  <c r="L22" i="2"/>
  <c r="AR22" i="2"/>
  <c r="O22" i="2"/>
  <c r="AE22" i="2"/>
  <c r="AU22" i="2"/>
  <c r="Q22" i="2"/>
  <c r="AG22" i="2"/>
  <c r="AP24" i="2"/>
  <c r="N24" i="2"/>
  <c r="K24" i="2"/>
  <c r="AA24" i="2"/>
  <c r="AW24" i="2"/>
  <c r="P24" i="2"/>
  <c r="AH24" i="2"/>
  <c r="I24" i="2"/>
  <c r="Y24" i="2"/>
  <c r="AT24" i="2"/>
  <c r="AJ24" i="2"/>
  <c r="E25" i="2" l="1"/>
  <c r="AX25" i="2" s="1"/>
  <c r="P28" i="1"/>
  <c r="I30" i="1"/>
  <c r="E26" i="2"/>
  <c r="AZ26" i="2" s="1"/>
  <c r="P29" i="1"/>
  <c r="BB25" i="2"/>
  <c r="AT25" i="2"/>
  <c r="AL25" i="2"/>
  <c r="AH25" i="2"/>
  <c r="Z25" i="2"/>
  <c r="V25" i="2"/>
  <c r="R25" i="2"/>
  <c r="J25" i="2"/>
  <c r="AW25" i="2"/>
  <c r="AM25" i="2"/>
  <c r="AB25" i="2"/>
  <c r="W25" i="2"/>
  <c r="Q25" i="2"/>
  <c r="G25" i="2"/>
  <c r="BA25" i="2"/>
  <c r="AV25" i="2"/>
  <c r="AF25" i="2"/>
  <c r="AA25" i="2"/>
  <c r="U25" i="2"/>
  <c r="K25" i="2"/>
  <c r="AZ25" i="2"/>
  <c r="AU25" i="2"/>
  <c r="AJ25" i="2"/>
  <c r="AE25" i="2"/>
  <c r="Y25" i="2"/>
  <c r="T25" i="2"/>
  <c r="O25" i="2"/>
  <c r="I25" i="2"/>
  <c r="AY25" i="2"/>
  <c r="AC25" i="2"/>
  <c r="H25" i="2"/>
  <c r="AS25" i="2"/>
  <c r="X25" i="2"/>
  <c r="S25" i="2"/>
  <c r="AI25" i="2"/>
  <c r="M25" i="2"/>
  <c r="P25" i="2" l="1"/>
  <c r="AK25" i="2"/>
  <c r="L25" i="2"/>
  <c r="AG25" i="2"/>
  <c r="N25" i="2"/>
  <c r="AD25" i="2"/>
  <c r="AX26" i="2"/>
  <c r="U26" i="2"/>
  <c r="AL26" i="2"/>
  <c r="H26" i="2"/>
  <c r="D27" i="2"/>
  <c r="O30" i="1"/>
  <c r="J30" i="1"/>
  <c r="AH26" i="2"/>
  <c r="I26" i="2"/>
  <c r="AD26" i="2"/>
  <c r="AY26" i="2"/>
  <c r="Z26" i="2"/>
  <c r="V26" i="2"/>
  <c r="L26" i="2"/>
  <c r="AB26" i="2"/>
  <c r="M26" i="2"/>
  <c r="Q26" i="2"/>
  <c r="AN26" i="2"/>
  <c r="R26" i="2"/>
  <c r="G26" i="2"/>
  <c r="N26" i="2"/>
  <c r="AI26" i="2"/>
  <c r="J26" i="2"/>
  <c r="AE26" i="2"/>
  <c r="BA26" i="2"/>
  <c r="AA26" i="2"/>
  <c r="AW26" i="2"/>
  <c r="P26" i="2"/>
  <c r="AF26" i="2"/>
  <c r="AV26" i="2"/>
  <c r="W26" i="2"/>
  <c r="Y26" i="2"/>
  <c r="X26" i="2"/>
  <c r="AM26" i="2"/>
  <c r="AC26" i="2"/>
  <c r="S26" i="2"/>
  <c r="AO26" i="2"/>
  <c r="O26" i="2"/>
  <c r="AK26" i="2"/>
  <c r="K26" i="2"/>
  <c r="AG26" i="2"/>
  <c r="BB26" i="2"/>
  <c r="T26" i="2"/>
  <c r="AJ26" i="2"/>
  <c r="E27" i="2" l="1"/>
  <c r="I31" i="1"/>
  <c r="P30" i="1"/>
  <c r="BB27" i="2"/>
  <c r="AT27" i="2"/>
  <c r="AP27" i="2"/>
  <c r="AL27" i="2"/>
  <c r="AH27" i="2"/>
  <c r="AD27" i="2"/>
  <c r="Z27" i="2"/>
  <c r="V27" i="2"/>
  <c r="R27" i="2"/>
  <c r="N27" i="2"/>
  <c r="J27" i="2"/>
  <c r="AZ27" i="2"/>
  <c r="AU27" i="2"/>
  <c r="AO27" i="2"/>
  <c r="AJ27" i="2"/>
  <c r="AE27" i="2"/>
  <c r="Y27" i="2"/>
  <c r="T27" i="2"/>
  <c r="O27" i="2"/>
  <c r="I27" i="2"/>
  <c r="AY27" i="2"/>
  <c r="AS27" i="2"/>
  <c r="AN27" i="2"/>
  <c r="AI27" i="2"/>
  <c r="AC27" i="2"/>
  <c r="X27" i="2"/>
  <c r="S27" i="2"/>
  <c r="M27" i="2"/>
  <c r="H27" i="2"/>
  <c r="AR27" i="2"/>
  <c r="AM27" i="2"/>
  <c r="AG27" i="2"/>
  <c r="AB27" i="2"/>
  <c r="W27" i="2"/>
  <c r="Q27" i="2"/>
  <c r="L27" i="2"/>
  <c r="G27" i="2"/>
  <c r="AA27" i="2"/>
  <c r="AQ27" i="2"/>
  <c r="U27" i="2"/>
  <c r="AK27" i="2"/>
  <c r="P27" i="2"/>
  <c r="K27" i="2"/>
  <c r="BA27" i="2"/>
  <c r="AF27" i="2"/>
  <c r="D28" i="2" l="1"/>
  <c r="O31" i="1"/>
  <c r="J31" i="1"/>
  <c r="E28" i="2" l="1"/>
  <c r="I32" i="1"/>
  <c r="P31" i="1"/>
  <c r="AV28" i="2"/>
  <c r="AR28" i="2"/>
  <c r="AN28" i="2"/>
  <c r="AJ28" i="2"/>
  <c r="AF28" i="2"/>
  <c r="AB28" i="2"/>
  <c r="X28" i="2"/>
  <c r="T28" i="2"/>
  <c r="P28" i="2"/>
  <c r="L28" i="2"/>
  <c r="H28" i="2"/>
  <c r="AT28" i="2"/>
  <c r="AO28" i="2"/>
  <c r="AI28" i="2"/>
  <c r="AD28" i="2"/>
  <c r="Y28" i="2"/>
  <c r="S28" i="2"/>
  <c r="N28" i="2"/>
  <c r="I28" i="2"/>
  <c r="AX28" i="2"/>
  <c r="AS28" i="2"/>
  <c r="AM28" i="2"/>
  <c r="AH28" i="2"/>
  <c r="AC28" i="2"/>
  <c r="W28" i="2"/>
  <c r="R28" i="2"/>
  <c r="M28" i="2"/>
  <c r="G28" i="2"/>
  <c r="BB28" i="2"/>
  <c r="AW28" i="2"/>
  <c r="AQ28" i="2"/>
  <c r="AL28" i="2"/>
  <c r="AG28" i="2"/>
  <c r="AA28" i="2"/>
  <c r="V28" i="2"/>
  <c r="Q28" i="2"/>
  <c r="K28" i="2"/>
  <c r="AP28" i="2"/>
  <c r="U28" i="2"/>
  <c r="AK28" i="2"/>
  <c r="O28" i="2"/>
  <c r="BA28" i="2"/>
  <c r="AE28" i="2"/>
  <c r="J28" i="2"/>
  <c r="AU28" i="2"/>
  <c r="Z28" i="2"/>
  <c r="D29" i="2" l="1"/>
  <c r="O32" i="1"/>
  <c r="J32" i="1"/>
  <c r="E29" i="2" l="1"/>
  <c r="P32" i="1"/>
  <c r="I33" i="1"/>
  <c r="AY29" i="2"/>
  <c r="AU29" i="2"/>
  <c r="BB29" i="2"/>
  <c r="AX29" i="2"/>
  <c r="AT29" i="2"/>
  <c r="AP29" i="2"/>
  <c r="AL29" i="2"/>
  <c r="AH29" i="2"/>
  <c r="AD29" i="2"/>
  <c r="Z29" i="2"/>
  <c r="V29" i="2"/>
  <c r="R29" i="2"/>
  <c r="N29" i="2"/>
  <c r="J29" i="2"/>
  <c r="AZ29" i="2"/>
  <c r="AR29" i="2"/>
  <c r="AM29" i="2"/>
  <c r="AG29" i="2"/>
  <c r="AB29" i="2"/>
  <c r="W29" i="2"/>
  <c r="Q29" i="2"/>
  <c r="L29" i="2"/>
  <c r="G29" i="2"/>
  <c r="AW29" i="2"/>
  <c r="AQ29" i="2"/>
  <c r="AK29" i="2"/>
  <c r="AF29" i="2"/>
  <c r="AA29" i="2"/>
  <c r="U29" i="2"/>
  <c r="P29" i="2"/>
  <c r="K29" i="2"/>
  <c r="AV29" i="2"/>
  <c r="AO29" i="2"/>
  <c r="AJ29" i="2"/>
  <c r="AE29" i="2"/>
  <c r="Y29" i="2"/>
  <c r="T29" i="2"/>
  <c r="O29" i="2"/>
  <c r="I29" i="2"/>
  <c r="AN29" i="2"/>
  <c r="S29" i="2"/>
  <c r="AI29" i="2"/>
  <c r="M29" i="2"/>
  <c r="AC29" i="2"/>
  <c r="H29" i="2"/>
  <c r="X29" i="2"/>
  <c r="AS29" i="2"/>
  <c r="D30" i="2" l="1"/>
  <c r="O33" i="1"/>
  <c r="J33" i="1"/>
  <c r="E30" i="2" l="1"/>
  <c r="AO30" i="2" s="1"/>
  <c r="P33" i="1"/>
  <c r="D5" i="1"/>
  <c r="AS30" i="2"/>
  <c r="AG30" i="2"/>
  <c r="AC30" i="2"/>
  <c r="Q30" i="2"/>
  <c r="M30" i="2"/>
  <c r="AV30" i="2"/>
  <c r="AR30" i="2"/>
  <c r="AF30" i="2"/>
  <c r="AB30" i="2"/>
  <c r="P30" i="2"/>
  <c r="L30" i="2"/>
  <c r="AU30" i="2"/>
  <c r="AQ30" i="2"/>
  <c r="AE30" i="2"/>
  <c r="AA30" i="2"/>
  <c r="O30" i="2"/>
  <c r="K30" i="2"/>
  <c r="AH30" i="2"/>
  <c r="R30" i="2"/>
  <c r="N30" i="2"/>
  <c r="AP30" i="2"/>
  <c r="AL30" i="2"/>
  <c r="V30" i="2"/>
  <c r="AW30" i="2" l="1"/>
  <c r="J30" i="2"/>
  <c r="AD30" i="2"/>
  <c r="AX30" i="2"/>
  <c r="S30" i="2"/>
  <c r="AI30" i="2"/>
  <c r="AY30" i="2"/>
  <c r="T30" i="2"/>
  <c r="AJ30" i="2"/>
  <c r="AZ30" i="2"/>
  <c r="U30" i="2"/>
  <c r="AK30" i="2"/>
  <c r="BA30" i="2"/>
  <c r="Z30" i="2"/>
  <c r="AT30" i="2"/>
  <c r="G30" i="2"/>
  <c r="W30" i="2"/>
  <c r="AM30" i="2"/>
  <c r="H30" i="2"/>
  <c r="X30" i="2"/>
  <c r="AN30" i="2"/>
  <c r="I30" i="2"/>
  <c r="Y30" i="2"/>
  <c r="L32" i="1"/>
  <c r="K32" i="1" s="1"/>
  <c r="M32" i="1" s="1"/>
  <c r="N32" i="1" s="1"/>
  <c r="F29" i="2" s="1"/>
  <c r="BA29" i="2" s="1"/>
  <c r="L27" i="1"/>
  <c r="K27" i="1" s="1"/>
  <c r="M27" i="1" s="1"/>
  <c r="N27" i="1" s="1"/>
  <c r="F24" i="2" s="1"/>
  <c r="L25" i="1"/>
  <c r="K25" i="1" s="1"/>
  <c r="M25" i="1" s="1"/>
  <c r="N25" i="1" s="1"/>
  <c r="F22" i="2" s="1"/>
  <c r="L23" i="1"/>
  <c r="K23" i="1" s="1"/>
  <c r="M23" i="1" s="1"/>
  <c r="N23" i="1" s="1"/>
  <c r="F20" i="2" s="1"/>
  <c r="L21" i="1"/>
  <c r="K21" i="1" s="1"/>
  <c r="M21" i="1" s="1"/>
  <c r="N21" i="1" s="1"/>
  <c r="F18" i="2" s="1"/>
  <c r="L19" i="1"/>
  <c r="K19" i="1" s="1"/>
  <c r="M19" i="1" s="1"/>
  <c r="N19" i="1" s="1"/>
  <c r="F16" i="2" s="1"/>
  <c r="L17" i="1"/>
  <c r="K17" i="1" s="1"/>
  <c r="M17" i="1" s="1"/>
  <c r="N17" i="1" s="1"/>
  <c r="F14" i="2" s="1"/>
  <c r="L15" i="1"/>
  <c r="K15" i="1" s="1"/>
  <c r="M15" i="1" s="1"/>
  <c r="N15" i="1" s="1"/>
  <c r="F12" i="2" s="1"/>
  <c r="L13" i="1"/>
  <c r="K13" i="1" s="1"/>
  <c r="M13" i="1" s="1"/>
  <c r="N13" i="1" s="1"/>
  <c r="F10" i="2" s="1"/>
  <c r="L11" i="1"/>
  <c r="K11" i="1" s="1"/>
  <c r="M11" i="1" s="1"/>
  <c r="N11" i="1" s="1"/>
  <c r="F8" i="2" s="1"/>
  <c r="L9" i="1"/>
  <c r="K9" i="1" s="1"/>
  <c r="M9" i="1" s="1"/>
  <c r="N9" i="1" s="1"/>
  <c r="F6" i="2" s="1"/>
  <c r="D6" i="1"/>
  <c r="G2" i="2" s="1"/>
  <c r="E2" i="2"/>
  <c r="L31" i="1"/>
  <c r="K31" i="1" s="1"/>
  <c r="M31" i="1" s="1"/>
  <c r="N31" i="1" s="1"/>
  <c r="F28" i="2" s="1"/>
  <c r="L30" i="1"/>
  <c r="K30" i="1" s="1"/>
  <c r="M30" i="1" s="1"/>
  <c r="N30" i="1" s="1"/>
  <c r="F27" i="2" s="1"/>
  <c r="L29" i="1"/>
  <c r="K29" i="1" s="1"/>
  <c r="M29" i="1" s="1"/>
  <c r="N29" i="1" s="1"/>
  <c r="F26" i="2" s="1"/>
  <c r="L28" i="1"/>
  <c r="K28" i="1" s="1"/>
  <c r="M28" i="1" s="1"/>
  <c r="N28" i="1" s="1"/>
  <c r="F25" i="2" s="1"/>
  <c r="L26" i="1"/>
  <c r="K26" i="1" s="1"/>
  <c r="M26" i="1" s="1"/>
  <c r="N26" i="1" s="1"/>
  <c r="F23" i="2" s="1"/>
  <c r="L24" i="1"/>
  <c r="K24" i="1" s="1"/>
  <c r="M24" i="1" s="1"/>
  <c r="N24" i="1" s="1"/>
  <c r="F21" i="2" s="1"/>
  <c r="L22" i="1"/>
  <c r="K22" i="1" s="1"/>
  <c r="M22" i="1" s="1"/>
  <c r="N22" i="1" s="1"/>
  <c r="F19" i="2" s="1"/>
  <c r="L20" i="1"/>
  <c r="K20" i="1" s="1"/>
  <c r="M20" i="1" s="1"/>
  <c r="N20" i="1" s="1"/>
  <c r="F17" i="2" s="1"/>
  <c r="L18" i="1"/>
  <c r="K18" i="1" s="1"/>
  <c r="M18" i="1" s="1"/>
  <c r="N18" i="1" s="1"/>
  <c r="F15" i="2" s="1"/>
  <c r="L16" i="1"/>
  <c r="K16" i="1" s="1"/>
  <c r="M16" i="1" s="1"/>
  <c r="N16" i="1" s="1"/>
  <c r="F13" i="2" s="1"/>
  <c r="L14" i="1"/>
  <c r="K14" i="1" s="1"/>
  <c r="M14" i="1" s="1"/>
  <c r="N14" i="1" s="1"/>
  <c r="F11" i="2" s="1"/>
  <c r="L12" i="1"/>
  <c r="K12" i="1" s="1"/>
  <c r="M12" i="1" s="1"/>
  <c r="N12" i="1" s="1"/>
  <c r="F9" i="2" s="1"/>
  <c r="L10" i="1"/>
  <c r="K10" i="1" s="1"/>
  <c r="M10" i="1" s="1"/>
  <c r="N10" i="1" s="1"/>
  <c r="F7" i="2" s="1"/>
  <c r="L8" i="1"/>
  <c r="K8" i="1" s="1"/>
  <c r="M8" i="1" s="1"/>
  <c r="N8" i="1" s="1"/>
  <c r="F5" i="2" s="1"/>
  <c r="L33" i="1"/>
  <c r="K33" i="1" s="1"/>
  <c r="M33" i="1" s="1"/>
  <c r="N33" i="1" s="1"/>
  <c r="F30" i="2" s="1"/>
  <c r="BB30" i="2" s="1"/>
  <c r="Y19" i="2" l="1"/>
  <c r="V19" i="2"/>
  <c r="X19" i="2"/>
  <c r="W19" i="2"/>
  <c r="Z19" i="2"/>
  <c r="AD20" i="2"/>
  <c r="AG20" i="2"/>
  <c r="AF20" i="2"/>
  <c r="AE20" i="2"/>
  <c r="AH20" i="2"/>
  <c r="AC20" i="2"/>
  <c r="H5" i="2"/>
  <c r="G5" i="2"/>
  <c r="R13" i="2"/>
  <c r="T13" i="2"/>
  <c r="O13" i="2"/>
  <c r="Q13" i="2"/>
  <c r="P13" i="2"/>
  <c r="S13" i="2"/>
  <c r="AJ21" i="2"/>
  <c r="AI21" i="2"/>
  <c r="AX27" i="2"/>
  <c r="AW27" i="2"/>
  <c r="AV27" i="2"/>
  <c r="I6" i="2"/>
  <c r="J6" i="2"/>
  <c r="N14" i="2"/>
  <c r="Q14" i="2"/>
  <c r="M14" i="2"/>
  <c r="P14" i="2"/>
  <c r="O14" i="2"/>
  <c r="AN22" i="2"/>
  <c r="AO22" i="2"/>
  <c r="AK22" i="2"/>
  <c r="AL22" i="2"/>
  <c r="AM22" i="2"/>
  <c r="M9" i="2"/>
  <c r="N9" i="2"/>
  <c r="W17" i="2"/>
  <c r="Y17" i="2"/>
  <c r="V17" i="2"/>
  <c r="AA17" i="2"/>
  <c r="Z17" i="2"/>
  <c r="X17" i="2"/>
  <c r="AB11" i="2"/>
  <c r="AA11" i="2"/>
  <c r="AS26" i="2"/>
  <c r="AT26" i="2"/>
  <c r="AU26" i="2"/>
  <c r="AP26" i="2"/>
  <c r="AR26" i="2"/>
  <c r="AQ26" i="2"/>
  <c r="N12" i="2"/>
  <c r="M12" i="2"/>
  <c r="I7" i="2"/>
  <c r="L7" i="2"/>
  <c r="K7" i="2"/>
  <c r="J7" i="2"/>
  <c r="R15" i="2"/>
  <c r="S15" i="2"/>
  <c r="T15" i="2"/>
  <c r="AM23" i="2"/>
  <c r="AO23" i="2"/>
  <c r="AN23" i="2"/>
  <c r="AQ23" i="2"/>
  <c r="AK23" i="2"/>
  <c r="AP23" i="2"/>
  <c r="AL23" i="2"/>
  <c r="AZ28" i="2"/>
  <c r="AY28" i="2"/>
  <c r="O8" i="2"/>
  <c r="N8" i="2"/>
  <c r="Q8" i="2"/>
  <c r="P8" i="2"/>
  <c r="M8" i="2"/>
  <c r="U16" i="2"/>
  <c r="T16" i="2"/>
  <c r="S16" i="2"/>
  <c r="R16" i="2"/>
  <c r="AM24" i="2"/>
  <c r="AK24" i="2"/>
  <c r="AL24" i="2"/>
  <c r="AP25" i="2"/>
  <c r="AQ25" i="2"/>
  <c r="AN25" i="2"/>
  <c r="AO25" i="2"/>
  <c r="AR25" i="2"/>
  <c r="Z10" i="2"/>
  <c r="Y10" i="2"/>
  <c r="X10" i="2"/>
  <c r="W10" i="2"/>
  <c r="S10" i="2"/>
  <c r="V10" i="2"/>
  <c r="U10" i="2"/>
  <c r="T10" i="2"/>
  <c r="P10" i="2"/>
  <c r="O10" i="2"/>
  <c r="R10" i="2"/>
  <c r="Q10" i="2"/>
  <c r="AC18" i="2"/>
  <c r="AB18" i="2"/>
</calcChain>
</file>

<file path=xl/sharedStrings.xml><?xml version="1.0" encoding="utf-8"?>
<sst xmlns="http://schemas.openxmlformats.org/spreadsheetml/2006/main" count="161" uniqueCount="116">
  <si>
    <t>ВЕС — Матриця робіт (CPM) + критичний шлях (шаблон)</t>
  </si>
  <si>
    <t>Дата старту проєкту (вхід)</t>
  </si>
  <si>
    <t>Правило</t>
  </si>
  <si>
    <t>Задачі мають бути у порядку залежностей (попередники вище).</t>
  </si>
  <si>
    <t>Горизонт (місяців, вхід)</t>
  </si>
  <si>
    <t>Фініш проєкту (місяць №, розрах.)</t>
  </si>
  <si>
    <t>Фініш проєкту (дата, розрах.)</t>
  </si>
  <si>
    <t>ID</t>
  </si>
  <si>
    <t>Фаза</t>
  </si>
  <si>
    <t>Задача</t>
  </si>
  <si>
    <t>Тривалість (міс)</t>
  </si>
  <si>
    <t>Попер.1 (ID)</t>
  </si>
  <si>
    <t>Попер.2 (ID)</t>
  </si>
  <si>
    <t>Попер.3 (ID)</t>
  </si>
  <si>
    <t>Власник (вхід)</t>
  </si>
  <si>
    <t>ES (ранній старт)</t>
  </si>
  <si>
    <t>EF (раннє закінч.)</t>
  </si>
  <si>
    <t>LS (пізній старт)</t>
  </si>
  <si>
    <t>LF (пізнє закінч.)</t>
  </si>
  <si>
    <t>Запас (float)</t>
  </si>
  <si>
    <t>Критична?</t>
  </si>
  <si>
    <t>Старт (дата)</t>
  </si>
  <si>
    <t>Фініш (дата)</t>
  </si>
  <si>
    <t>Ініціація</t>
  </si>
  <si>
    <t>Strategy &amp; screening</t>
  </si>
  <si>
    <t/>
  </si>
  <si>
    <t>Grid pre-feasibility / capacity check</t>
  </si>
  <si>
    <t>Земля та виміри</t>
  </si>
  <si>
    <t>Land search &amp; stakeholder mapping</t>
  </si>
  <si>
    <t>Land control (leases/servitudes/superficies)</t>
  </si>
  <si>
    <t>Wind measurement setup (mast/LiDAR)</t>
  </si>
  <si>
    <t>Вітроресурс</t>
  </si>
  <si>
    <t>Wind measurement campaign</t>
  </si>
  <si>
    <t>Bankable Energy Yield Assessment (P50/P90)</t>
  </si>
  <si>
    <t>Дозволи (ОВД)</t>
  </si>
  <si>
    <t>Environmental baseline studies</t>
  </si>
  <si>
    <t>OVD / EIA process (incl. hearings)</t>
  </si>
  <si>
    <t>Приєднання до мережі</t>
  </si>
  <si>
    <t>Connection application &amp; Technical Conditions (TU)</t>
  </si>
  <si>
    <t>Connection concept design (single-line, PCC)</t>
  </si>
  <si>
    <t>Проєктування</t>
  </si>
  <si>
    <t>Concept layout &amp; pre-FEED design</t>
  </si>
  <si>
    <t>FEED + permitting design package</t>
  </si>
  <si>
    <t>Permits finalization (based on OVD decision)</t>
  </si>
  <si>
    <t>Контракти</t>
  </si>
  <si>
    <t>Contracting (TSA/BoP/O&amp;M/Insurance)</t>
  </si>
  <si>
    <t>Фінансування / FID</t>
  </si>
  <si>
    <t>Financing due diligence</t>
  </si>
  <si>
    <t>Financial Close / FID</t>
  </si>
  <si>
    <t>Detailed design (post-FID) + expertise updates</t>
  </si>
  <si>
    <t>Підготовка майданчика</t>
  </si>
  <si>
    <t>Turbine manufacturing &amp; logistics</t>
  </si>
  <si>
    <t>Будівництво</t>
  </si>
  <si>
    <t>Site prep &amp; enabling works</t>
  </si>
  <si>
    <t>Civil works (roads/foundations)</t>
  </si>
  <si>
    <t>Electrical BoP (cables/substation)</t>
  </si>
  <si>
    <t>Пусконалагодження</t>
  </si>
  <si>
    <t>Turbine install &amp; commissioning</t>
  </si>
  <si>
    <t>Grid tests (PQ, protections, SCADA)</t>
  </si>
  <si>
    <t>Parallel operation acceptance (DSO)</t>
  </si>
  <si>
    <t>COD</t>
  </si>
  <si>
    <t>Діаграма Ганта (48 місяців) — критичний шлях виділено</t>
  </si>
  <si>
    <t>Сірий: звичайна задача</t>
  </si>
  <si>
    <t>Червоний: критична задача</t>
  </si>
  <si>
    <t>Фініш (місяць №):</t>
  </si>
  <si>
    <t>Фініш (дата):</t>
  </si>
  <si>
    <t>ES</t>
  </si>
  <si>
    <t>EF</t>
  </si>
  <si>
    <t>Легенда скорочень та правила користування</t>
  </si>
  <si>
    <t>Скорочення</t>
  </si>
  <si>
    <t>Англійською (повна назва)</t>
  </si>
  <si>
    <t>Українською (переклад)</t>
  </si>
  <si>
    <t>Примітка</t>
  </si>
  <si>
    <t>CPM</t>
  </si>
  <si>
    <t>Critical Path Method</t>
  </si>
  <si>
    <t>Метод критичного шляху</t>
  </si>
  <si>
    <t>Розрахунок ранніх/пізніх дат та запасу часу.</t>
  </si>
  <si>
    <t>ES/EF</t>
  </si>
  <si>
    <t>Early Start / Early Finish</t>
  </si>
  <si>
    <t>Ранній старт / раннє закінчення</t>
  </si>
  <si>
    <t>Прямий прохід по залежностях.</t>
  </si>
  <si>
    <t>LS/LF</t>
  </si>
  <si>
    <t>Late Start / Late Finish</t>
  </si>
  <si>
    <t>Пізній старт / пізнє закінчення</t>
  </si>
  <si>
    <t>Зворотний прохід від фінішу проєкту.</t>
  </si>
  <si>
    <t>Float</t>
  </si>
  <si>
    <t>Total Float</t>
  </si>
  <si>
    <t>Запас часу</t>
  </si>
  <si>
    <t>0 означає критичний шлях.</t>
  </si>
  <si>
    <t>ОВД</t>
  </si>
  <si>
    <t>Environmental Impact Assessment</t>
  </si>
  <si>
    <t>Оцінка впливу на довкілля</t>
  </si>
  <si>
    <t>Часто є на критичному шляху.</t>
  </si>
  <si>
    <t>ТУ</t>
  </si>
  <si>
    <t>Technical Conditions</t>
  </si>
  <si>
    <t>Технічні умови приєднання</t>
  </si>
  <si>
    <t>Вихідний документ оператора мережі.</t>
  </si>
  <si>
    <t>FID</t>
  </si>
  <si>
    <t>Final Investment Decision</t>
  </si>
  <si>
    <t>Остаточне інвестиційне рішення</t>
  </si>
  <si>
    <t>Точка старту закупівель/будівництва.</t>
  </si>
  <si>
    <t>TSA</t>
  </si>
  <si>
    <t>Turbine Supply Agreement</t>
  </si>
  <si>
    <t>Договір постачання турбін</t>
  </si>
  <si>
    <t>Ключовий контракт із виробником.</t>
  </si>
  <si>
    <t>BoP</t>
  </si>
  <si>
    <t>Balance of Plant</t>
  </si>
  <si>
    <t>Будівельна частина</t>
  </si>
  <si>
    <t>Дороги, фундаменти, кабелі, підстанція.</t>
  </si>
  <si>
    <t>O&amp;M</t>
  </si>
  <si>
    <t>Operation and Maintenance</t>
  </si>
  <si>
    <t>Експлуатація та технічне обслуговування</t>
  </si>
  <si>
    <t>Контракт на сервіс після COD.</t>
  </si>
  <si>
    <t>Commercial Operation Date</t>
  </si>
  <si>
    <t>Дата початку комерційної експлуатації</t>
  </si>
  <si>
    <t>Початок комерційної генерації.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</si>
</sst>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;;;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sz val="10"/>
      <color rgb="FF0000FF"/>
      <name val="Calibri"/>
    </font>
    <font>
      <b/>
      <sz val="10"/>
      <name val="Calibri"/>
    </font>
    <font>
      <b/>
      <sz val="11"/>
      <name val="Calibri"/>
    </font>
    <font>
      <i/>
      <sz val="10"/>
      <color rgb="FF6B7280"/>
      <name val="Calibri"/>
    </font>
    <font>
      <b/>
      <sz val="11"/>
      <color rgb="FFFFFFFF"/>
      <name val="Calibri"/>
    </font>
    <font>
      <sz val="10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0B3A6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0" fontId="4" fillId="0" borderId="0" xfId="1" applyFont="1" applyAlignment="1">
      <alignment horizontal="left" vertical="center" wrapText="1"/>
    </xf>
    <xf numFmtId="164" fontId="2" fillId="0" borderId="0" xfId="1" applyNumberFormat="1" applyFont="1" applyAlignment="1">
      <alignment horizontal="left" vertical="center" wrapText="1"/>
    </xf>
    <xf numFmtId="0" fontId="4" fillId="0" borderId="0" xfId="1" applyFont="1"/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64" fontId="3" fillId="0" borderId="0" xfId="1" applyNumberFormat="1" applyFont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5" fontId="0" fillId="0" borderId="1" xfId="1" applyNumberFormat="1" applyFont="1" applyBorder="1"/>
    <xf numFmtId="0" fontId="4" fillId="0" borderId="0" xfId="1" applyFont="1" applyAlignment="1">
      <alignment horizontal="left" vertical="center" textRotation="90" wrapText="1"/>
    </xf>
    <xf numFmtId="0" fontId="1" fillId="2" borderId="0" xfId="1" applyFont="1" applyFill="1" applyAlignment="1">
      <alignment horizontal="left" vertical="center"/>
    </xf>
    <xf numFmtId="0" fontId="0" fillId="0" borderId="0" xfId="0"/>
    <xf numFmtId="0" fontId="5" fillId="0" borderId="0" xfId="1" applyFont="1" applyAlignment="1">
      <alignment horizontal="center" vertical="center" wrapText="1"/>
    </xf>
    <xf numFmtId="164" fontId="4" fillId="0" borderId="0" xfId="1" applyNumberFormat="1" applyFont="1" applyAlignment="1">
      <alignment horizontal="left" vertical="center" textRotation="90"/>
    </xf>
  </cellXfs>
  <cellStyles count="2">
    <cellStyle name="Normal" xfId="1" xr:uid="{00000000-0005-0000-0000-000000000000}"/>
    <cellStyle name="Обычный" xfId="0" builtinId="0"/>
  </cellStyles>
  <dxfs count="3">
    <dxf>
      <fill>
        <patternFill>
          <bgColor rgb="FFDC2626"/>
        </patternFill>
      </fill>
    </dxf>
    <dxf>
      <fill>
        <patternFill>
          <bgColor rgb="FF9CA3AF"/>
        </patternFill>
      </fill>
    </dxf>
    <dxf>
      <fill>
        <patternFill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workbookViewId="0">
      <selection activeCell="E2" sqref="E2:G2"/>
    </sheetView>
  </sheetViews>
  <sheetFormatPr defaultRowHeight="15" x14ac:dyDescent="0.25"/>
  <cols>
    <col min="1" max="1" width="6" customWidth="1"/>
    <col min="2" max="2" width="22" customWidth="1"/>
    <col min="3" max="3" width="46" customWidth="1"/>
    <col min="4" max="4" width="16" customWidth="1"/>
    <col min="5" max="7" width="12" customWidth="1"/>
    <col min="8" max="8" width="18" customWidth="1"/>
    <col min="9" max="12" width="16" customWidth="1"/>
    <col min="13" max="13" width="14" customWidth="1"/>
    <col min="14" max="14" width="12" customWidth="1"/>
    <col min="15" max="16" width="14" customWidth="1"/>
  </cols>
  <sheetData>
    <row r="1" spans="1:16" ht="27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34.5" customHeight="1" x14ac:dyDescent="0.25">
      <c r="D2" s="3" t="s">
        <v>2</v>
      </c>
      <c r="E2" s="16" t="s">
        <v>3</v>
      </c>
      <c r="F2" s="16"/>
      <c r="G2" s="16"/>
    </row>
    <row r="3" spans="1:16" x14ac:dyDescent="0.25">
      <c r="C3" s="1" t="s">
        <v>1</v>
      </c>
      <c r="D3" s="2">
        <v>46023</v>
      </c>
    </row>
    <row r="4" spans="1:16" x14ac:dyDescent="0.25">
      <c r="C4" s="1" t="s">
        <v>4</v>
      </c>
      <c r="D4" s="4">
        <v>48</v>
      </c>
    </row>
    <row r="5" spans="1:16" x14ac:dyDescent="0.25">
      <c r="C5" s="1" t="s">
        <v>5</v>
      </c>
      <c r="D5" s="5">
        <f>MAX($J$8:$J$200)</f>
        <v>48</v>
      </c>
    </row>
    <row r="6" spans="1:16" x14ac:dyDescent="0.25">
      <c r="C6" s="1" t="s">
        <v>6</v>
      </c>
      <c r="D6" s="6">
        <f>EDATE($D$3,$D$5-1)</f>
        <v>47453</v>
      </c>
    </row>
    <row r="7" spans="1:16" ht="32.1" customHeight="1" x14ac:dyDescent="0.2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7" t="s">
        <v>19</v>
      </c>
      <c r="N7" s="7" t="s">
        <v>20</v>
      </c>
      <c r="O7" s="7" t="s">
        <v>21</v>
      </c>
      <c r="P7" s="7" t="s">
        <v>22</v>
      </c>
    </row>
    <row r="8" spans="1:16" ht="20.100000000000001" customHeight="1" x14ac:dyDescent="0.25">
      <c r="A8" s="8">
        <v>1</v>
      </c>
      <c r="B8" s="9" t="s">
        <v>23</v>
      </c>
      <c r="C8" s="9" t="s">
        <v>24</v>
      </c>
      <c r="D8" s="10">
        <v>2</v>
      </c>
      <c r="E8" s="10"/>
      <c r="F8" s="10"/>
      <c r="G8" s="10"/>
      <c r="H8" s="10" t="s">
        <v>25</v>
      </c>
      <c r="I8" s="8">
        <f>IF($A8="","",MAX(1,1+MAX(IF($E8="",0,INDEX($J$8:$J$8,MATCH($E8,$A$8:$A$8,0))+0),IF($F8="",0,INDEX($J$8:$J$8,MATCH($F8,$A$8:$A$8,0))+0),IF($G8="",0,INDEX($J$8:$J$8,MATCH($G8,$A$8:$A$8,0))+0))))</f>
        <v>1</v>
      </c>
      <c r="J8" s="8">
        <f t="shared" ref="J8:J33" si="0">IF($A8="","",$I8+$D8-1)</f>
        <v>2</v>
      </c>
      <c r="K8" s="8">
        <f t="shared" ref="K8:K33" ca="1" si="1">IF($A8="","",$L8-$D8+1)</f>
        <v>47</v>
      </c>
      <c r="L8" s="8">
        <f ca="1">IF($A8="","",IF(MIN(IF(IFERROR(_xludf.MINIFS($K$9:$K$200,$E$9:$E$200,$A8)+0,0)=0,9999,IFERROR(_xludf.MINIFS($K$9:$K$200,$E$9:$E$200,$A8)+0,0)),IF(IFERROR(_xludf.MINIFS($K$9:$K$200,$F$9:$F$200,$A8)+0,0)=0,9999,IFERROR(_xludf.MINIFS($K$9:$K$200,$F$9:$F$200,$A8)+0,0)),IF(IFERROR(_xludf.MINIFS($K$9:$K$200,$G$9:$G$200,$A8)+0,0)=0,9999,IFERROR(_xludf.MINIFS($K$9:$K$200,$G$9:$G$200,$A8)+0,0)))=9999,$D$5,MIN(IF(IFERROR(_xludf.MINIFS($K$9:$K$200,$E$9:$E$200,$A8)+0,0)=0,9999,IFERROR(_xludf.MINIFS($K$9:$K$200,$E$9:$E$200,$A8)+0,0)),IF(IFERROR(_xludf.MINIFS($K$9:$K$200,$F$9:$F$200,$A8)+0,0)=0,9999,IFERROR(_xludf.MINIFS($K$9:$K$200,$F$9:$F$200,$A8)+0,0)),IF(IFERROR(_xludf.MINIFS($K$9:$K$200,$G$9:$G$200,$A8)+0,0)=0,9999,IFERROR(_xludf.MINIFS($K$9:$K$200,$G$9:$G$200,$A8)+0,0)))-1))</f>
        <v>48</v>
      </c>
      <c r="M8" s="8">
        <f t="shared" ref="M8:M33" ca="1" si="2">IF($A8="","",$K8-$I8)</f>
        <v>46</v>
      </c>
      <c r="N8" s="8" t="str">
        <f t="shared" ref="N8:N33" ca="1" si="3">IF($A8="","",IF($M8=0,"YES",""))</f>
        <v/>
      </c>
      <c r="O8" s="11">
        <f t="shared" ref="O8:O33" si="4">IF($A8="","",EDATE($D$3,$I8-1))</f>
        <v>46023</v>
      </c>
      <c r="P8" s="11">
        <f t="shared" ref="P8:P33" si="5">IF($A8="","",EDATE($D$3,$J8-1))</f>
        <v>46054</v>
      </c>
    </row>
    <row r="9" spans="1:16" ht="20.100000000000001" customHeight="1" x14ac:dyDescent="0.25">
      <c r="A9" s="8">
        <v>2</v>
      </c>
      <c r="B9" s="9" t="s">
        <v>23</v>
      </c>
      <c r="C9" s="9" t="s">
        <v>26</v>
      </c>
      <c r="D9" s="10">
        <v>2</v>
      </c>
      <c r="E9" s="10">
        <v>1</v>
      </c>
      <c r="F9" s="10"/>
      <c r="G9" s="10"/>
      <c r="H9" s="10" t="s">
        <v>25</v>
      </c>
      <c r="I9" s="8">
        <f>IF($A9="","",MAX(1,1+MAX(IF($E9="",0,INDEX($J$8:$J$8,MATCH($E9,$A$8:$A$8,0))+0),IF($F9="",0,INDEX($J$8:$J$8,MATCH($F9,$A$8:$A$8,0))+0),IF($G9="",0,INDEX($J$8:$J$8,MATCH($G9,$A$8:$A$8,0))+0))))</f>
        <v>3</v>
      </c>
      <c r="J9" s="8">
        <f t="shared" si="0"/>
        <v>4</v>
      </c>
      <c r="K9" s="8">
        <f t="shared" ca="1" si="1"/>
        <v>47</v>
      </c>
      <c r="L9" s="8">
        <f ca="1">IF($A9="","",IF(MIN(IF(IFERROR(_xludf.MINIFS($K$10:$K$200,$E$10:$E$200,$A9)+0,0)=0,9999,IFERROR(_xludf.MINIFS($K$10:$K$200,$E$10:$E$200,$A9)+0,0)),IF(IFERROR(_xludf.MINIFS($K$10:$K$200,$F$10:$F$200,$A9)+0,0)=0,9999,IFERROR(_xludf.MINIFS($K$10:$K$200,$F$10:$F$200,$A9)+0,0)),IF(IFERROR(_xludf.MINIFS($K$10:$K$200,$G$10:$G$200,$A9)+0,0)=0,9999,IFERROR(_xludf.MINIFS($K$10:$K$200,$G$10:$G$200,$A9)+0,0)))=9999,$D$5,MIN(IF(IFERROR(_xludf.MINIFS($K$10:$K$200,$E$10:$E$200,$A9)+0,0)=0,9999,IFERROR(_xludf.MINIFS($K$10:$K$200,$E$10:$E$200,$A9)+0,0)),IF(IFERROR(_xludf.MINIFS($K$10:$K$200,$F$10:$F$200,$A9)+0,0)=0,9999,IFERROR(_xludf.MINIFS($K$10:$K$200,$F$10:$F$200,$A9)+0,0)),IF(IFERROR(_xludf.MINIFS($K$10:$K$200,$G$10:$G$200,$A9)+0,0)=0,9999,IFERROR(_xludf.MINIFS($K$10:$K$200,$G$10:$G$200,$A9)+0,0)))-1))</f>
        <v>48</v>
      </c>
      <c r="M9" s="8">
        <f t="shared" ca="1" si="2"/>
        <v>44</v>
      </c>
      <c r="N9" s="8" t="str">
        <f t="shared" ca="1" si="3"/>
        <v/>
      </c>
      <c r="O9" s="11">
        <f t="shared" si="4"/>
        <v>46082</v>
      </c>
      <c r="P9" s="11">
        <f t="shared" si="5"/>
        <v>46113</v>
      </c>
    </row>
    <row r="10" spans="1:16" ht="20.100000000000001" customHeight="1" x14ac:dyDescent="0.25">
      <c r="A10" s="8">
        <v>3</v>
      </c>
      <c r="B10" s="9" t="s">
        <v>27</v>
      </c>
      <c r="C10" s="9" t="s">
        <v>28</v>
      </c>
      <c r="D10" s="10">
        <v>4</v>
      </c>
      <c r="E10" s="10">
        <v>1</v>
      </c>
      <c r="F10" s="10"/>
      <c r="G10" s="10"/>
      <c r="H10" s="10" t="s">
        <v>25</v>
      </c>
      <c r="I10" s="8">
        <f>IF($A10="","",MAX(1,1+MAX(IF($E10="",0,INDEX($J$8:$J$9,MATCH($E10,$A$8:$A$9,0))+0),IF($F10="",0,INDEX($J$8:$J$9,MATCH($F10,$A$8:$A$9,0))+0),IF($G10="",0,INDEX($J$8:$J$9,MATCH($G10,$A$8:$A$9,0))+0))))</f>
        <v>3</v>
      </c>
      <c r="J10" s="8">
        <f t="shared" si="0"/>
        <v>6</v>
      </c>
      <c r="K10" s="8">
        <f t="shared" ca="1" si="1"/>
        <v>45</v>
      </c>
      <c r="L10" s="8">
        <f ca="1">IF($A10="","",IF(MIN(IF(IFERROR(_xludf.MINIFS($K$11:$K$200,$E$11:$E$200,$A10)+0,0)=0,9999,IFERROR(_xludf.MINIFS($K$11:$K$200,$E$11:$E$200,$A10)+0,0)),IF(IFERROR(_xludf.MINIFS($K$11:$K$200,$F$11:$F$200,$A10)+0,0)=0,9999,IFERROR(_xludf.MINIFS($K$11:$K$200,$F$11:$F$200,$A10)+0,0)),IF(IFERROR(_xludf.MINIFS($K$11:$K$200,$G$11:$G$200,$A10)+0,0)=0,9999,IFERROR(_xludf.MINIFS($K$11:$K$200,$G$11:$G$200,$A10)+0,0)))=9999,$D$5,MIN(IF(IFERROR(_xludf.MINIFS($K$11:$K$200,$E$11:$E$200,$A10)+0,0)=0,9999,IFERROR(_xludf.MINIFS($K$11:$K$200,$E$11:$E$200,$A10)+0,0)),IF(IFERROR(_xludf.MINIFS($K$11:$K$200,$F$11:$F$200,$A10)+0,0)=0,9999,IFERROR(_xludf.MINIFS($K$11:$K$200,$F$11:$F$200,$A10)+0,0)),IF(IFERROR(_xludf.MINIFS($K$11:$K$200,$G$11:$G$200,$A10)+0,0)=0,9999,IFERROR(_xludf.MINIFS($K$11:$K$200,$G$11:$G$200,$A10)+0,0)))-1))</f>
        <v>48</v>
      </c>
      <c r="M10" s="8">
        <f t="shared" ca="1" si="2"/>
        <v>42</v>
      </c>
      <c r="N10" s="8" t="str">
        <f t="shared" ca="1" si="3"/>
        <v/>
      </c>
      <c r="O10" s="11">
        <f t="shared" si="4"/>
        <v>46082</v>
      </c>
      <c r="P10" s="11">
        <f t="shared" si="5"/>
        <v>46174</v>
      </c>
    </row>
    <row r="11" spans="1:16" ht="20.100000000000001" customHeight="1" x14ac:dyDescent="0.25">
      <c r="A11" s="8">
        <v>4</v>
      </c>
      <c r="B11" s="9" t="s">
        <v>27</v>
      </c>
      <c r="C11" s="9" t="s">
        <v>29</v>
      </c>
      <c r="D11" s="10">
        <v>5</v>
      </c>
      <c r="E11" s="10">
        <v>3</v>
      </c>
      <c r="F11" s="10"/>
      <c r="G11" s="10"/>
      <c r="H11" s="10" t="s">
        <v>25</v>
      </c>
      <c r="I11" s="8">
        <f>IF($A11="","",MAX(1,1+MAX(IF($E11="",0,INDEX($J$8:$J$10,MATCH($E11,$A$8:$A$10,0))+0),IF($F11="",0,INDEX($J$8:$J$10,MATCH($F11,$A$8:$A$10,0))+0),IF($G11="",0,INDEX($J$8:$J$10,MATCH($G11,$A$8:$A$10,0))+0))))</f>
        <v>7</v>
      </c>
      <c r="J11" s="8">
        <f t="shared" si="0"/>
        <v>11</v>
      </c>
      <c r="K11" s="8">
        <f t="shared" ca="1" si="1"/>
        <v>44</v>
      </c>
      <c r="L11" s="8">
        <f ca="1">IF($A11="","",IF(MIN(IF(IFERROR(_xludf.MINIFS($K$12:$K$200,$E$12:$E$200,$A11)+0,0)=0,9999,IFERROR(_xludf.MINIFS($K$12:$K$200,$E$12:$E$200,$A11)+0,0)),IF(IFERROR(_xludf.MINIFS($K$12:$K$200,$F$12:$F$200,$A11)+0,0)=0,9999,IFERROR(_xludf.MINIFS($K$12:$K$200,$F$12:$F$200,$A11)+0,0)),IF(IFERROR(_xludf.MINIFS($K$12:$K$200,$G$12:$G$200,$A11)+0,0)=0,9999,IFERROR(_xludf.MINIFS($K$12:$K$200,$G$12:$G$200,$A11)+0,0)))=9999,$D$5,MIN(IF(IFERROR(_xludf.MINIFS($K$12:$K$200,$E$12:$E$200,$A11)+0,0)=0,9999,IFERROR(_xludf.MINIFS($K$12:$K$200,$E$12:$E$200,$A11)+0,0)),IF(IFERROR(_xludf.MINIFS($K$12:$K$200,$F$12:$F$200,$A11)+0,0)=0,9999,IFERROR(_xludf.MINIFS($K$12:$K$200,$F$12:$F$200,$A11)+0,0)),IF(IFERROR(_xludf.MINIFS($K$12:$K$200,$G$12:$G$200,$A11)+0,0)=0,9999,IFERROR(_xludf.MINIFS($K$12:$K$200,$G$12:$G$200,$A11)+0,0)))-1))</f>
        <v>48</v>
      </c>
      <c r="M11" s="8">
        <f t="shared" ca="1" si="2"/>
        <v>37</v>
      </c>
      <c r="N11" s="8" t="str">
        <f t="shared" ca="1" si="3"/>
        <v/>
      </c>
      <c r="O11" s="11">
        <f t="shared" si="4"/>
        <v>46204</v>
      </c>
      <c r="P11" s="11">
        <f t="shared" si="5"/>
        <v>46327</v>
      </c>
    </row>
    <row r="12" spans="1:16" ht="20.100000000000001" customHeight="1" x14ac:dyDescent="0.25">
      <c r="A12" s="8">
        <v>5</v>
      </c>
      <c r="B12" s="9" t="s">
        <v>27</v>
      </c>
      <c r="C12" s="9" t="s">
        <v>30</v>
      </c>
      <c r="D12" s="10">
        <v>2</v>
      </c>
      <c r="E12" s="10">
        <v>3</v>
      </c>
      <c r="F12" s="10"/>
      <c r="G12" s="10"/>
      <c r="H12" s="10" t="s">
        <v>25</v>
      </c>
      <c r="I12" s="8">
        <f>IF($A12="","",MAX(1,1+MAX(IF($E12="",0,INDEX($J$8:$J$11,MATCH($E12,$A$8:$A$11,0))+0),IF($F12="",0,INDEX($J$8:$J$11,MATCH($F12,$A$8:$A$11,0))+0),IF($G12="",0,INDEX($J$8:$J$11,MATCH($G12,$A$8:$A$11,0))+0))))</f>
        <v>7</v>
      </c>
      <c r="J12" s="8">
        <f t="shared" si="0"/>
        <v>8</v>
      </c>
      <c r="K12" s="8">
        <f t="shared" ca="1" si="1"/>
        <v>47</v>
      </c>
      <c r="L12" s="8">
        <f ca="1">IF($A12="","",IF(MIN(IF(IFERROR(_xludf.MINIFS($K$13:$K$200,$E$13:$E$200,$A12)+0,0)=0,9999,IFERROR(_xludf.MINIFS($K$13:$K$200,$E$13:$E$200,$A12)+0,0)),IF(IFERROR(_xludf.MINIFS($K$13:$K$200,$F$13:$F$200,$A12)+0,0)=0,9999,IFERROR(_xludf.MINIFS($K$13:$K$200,$F$13:$F$200,$A12)+0,0)),IF(IFERROR(_xludf.MINIFS($K$13:$K$200,$G$13:$G$200,$A12)+0,0)=0,9999,IFERROR(_xludf.MINIFS($K$13:$K$200,$G$13:$G$200,$A12)+0,0)))=9999,$D$5,MIN(IF(IFERROR(_xludf.MINIFS($K$13:$K$200,$E$13:$E$200,$A12)+0,0)=0,9999,IFERROR(_xludf.MINIFS($K$13:$K$200,$E$13:$E$200,$A12)+0,0)),IF(IFERROR(_xludf.MINIFS($K$13:$K$200,$F$13:$F$200,$A12)+0,0)=0,9999,IFERROR(_xludf.MINIFS($K$13:$K$200,$F$13:$F$200,$A12)+0,0)),IF(IFERROR(_xludf.MINIFS($K$13:$K$200,$G$13:$G$200,$A12)+0,0)=0,9999,IFERROR(_xludf.MINIFS($K$13:$K$200,$G$13:$G$200,$A12)+0,0)))-1))</f>
        <v>48</v>
      </c>
      <c r="M12" s="8">
        <f t="shared" ca="1" si="2"/>
        <v>40</v>
      </c>
      <c r="N12" s="8" t="str">
        <f t="shared" ca="1" si="3"/>
        <v/>
      </c>
      <c r="O12" s="11">
        <f t="shared" si="4"/>
        <v>46204</v>
      </c>
      <c r="P12" s="11">
        <f t="shared" si="5"/>
        <v>46235</v>
      </c>
    </row>
    <row r="13" spans="1:16" ht="20.100000000000001" customHeight="1" x14ac:dyDescent="0.25">
      <c r="A13" s="8">
        <v>6</v>
      </c>
      <c r="B13" s="9" t="s">
        <v>31</v>
      </c>
      <c r="C13" s="9" t="s">
        <v>32</v>
      </c>
      <c r="D13" s="10">
        <v>12</v>
      </c>
      <c r="E13" s="10">
        <v>5</v>
      </c>
      <c r="F13" s="10"/>
      <c r="G13" s="10"/>
      <c r="H13" s="10" t="s">
        <v>25</v>
      </c>
      <c r="I13" s="8">
        <f>IF($A13="","",MAX(1,1+MAX(IF($E13="",0,INDEX($J$8:$J$12,MATCH($E13,$A$8:$A$12,0))+0),IF($F13="",0,INDEX($J$8:$J$12,MATCH($F13,$A$8:$A$12,0))+0),IF($G13="",0,INDEX($J$8:$J$12,MATCH($G13,$A$8:$A$12,0))+0))))</f>
        <v>9</v>
      </c>
      <c r="J13" s="8">
        <f t="shared" si="0"/>
        <v>20</v>
      </c>
      <c r="K13" s="8">
        <f t="shared" ca="1" si="1"/>
        <v>37</v>
      </c>
      <c r="L13" s="8">
        <f ca="1">IF($A13="","",IF(MIN(IF(IFERROR(_xludf.MINIFS($K$14:$K$200,$E$14:$E$200,$A13)+0,0)=0,9999,IFERROR(_xludf.MINIFS($K$14:$K$200,$E$14:$E$200,$A13)+0,0)),IF(IFERROR(_xludf.MINIFS($K$14:$K$200,$F$14:$F$200,$A13)+0,0)=0,9999,IFERROR(_xludf.MINIFS($K$14:$K$200,$F$14:$F$200,$A13)+0,0)),IF(IFERROR(_xludf.MINIFS($K$14:$K$200,$G$14:$G$200,$A13)+0,0)=0,9999,IFERROR(_xludf.MINIFS($K$14:$K$200,$G$14:$G$200,$A13)+0,0)))=9999,$D$5,MIN(IF(IFERROR(_xludf.MINIFS($K$14:$K$200,$E$14:$E$200,$A13)+0,0)=0,9999,IFERROR(_xludf.MINIFS($K$14:$K$200,$E$14:$E$200,$A13)+0,0)),IF(IFERROR(_xludf.MINIFS($K$14:$K$200,$F$14:$F$200,$A13)+0,0)=0,9999,IFERROR(_xludf.MINIFS($K$14:$K$200,$F$14:$F$200,$A13)+0,0)),IF(IFERROR(_xludf.MINIFS($K$14:$K$200,$G$14:$G$200,$A13)+0,0)=0,9999,IFERROR(_xludf.MINIFS($K$14:$K$200,$G$14:$G$200,$A13)+0,0)))-1))</f>
        <v>48</v>
      </c>
      <c r="M13" s="8">
        <f t="shared" ca="1" si="2"/>
        <v>28</v>
      </c>
      <c r="N13" s="8" t="str">
        <f t="shared" ca="1" si="3"/>
        <v/>
      </c>
      <c r="O13" s="11">
        <f t="shared" si="4"/>
        <v>46266</v>
      </c>
      <c r="P13" s="11">
        <f t="shared" si="5"/>
        <v>46600</v>
      </c>
    </row>
    <row r="14" spans="1:16" ht="20.100000000000001" customHeight="1" x14ac:dyDescent="0.25">
      <c r="A14" s="8">
        <v>7</v>
      </c>
      <c r="B14" s="9" t="s">
        <v>31</v>
      </c>
      <c r="C14" s="9" t="s">
        <v>33</v>
      </c>
      <c r="D14" s="10">
        <v>2</v>
      </c>
      <c r="E14" s="10">
        <v>6</v>
      </c>
      <c r="F14" s="10"/>
      <c r="G14" s="10"/>
      <c r="H14" s="10" t="s">
        <v>25</v>
      </c>
      <c r="I14" s="8">
        <f>IF($A14="","",MAX(1,1+MAX(IF($E14="",0,INDEX($J$8:$J$13,MATCH($E14,$A$8:$A$13,0))+0),IF($F14="",0,INDEX($J$8:$J$13,MATCH($F14,$A$8:$A$13,0))+0),IF($G14="",0,INDEX($J$8:$J$13,MATCH($G14,$A$8:$A$13,0))+0))))</f>
        <v>21</v>
      </c>
      <c r="J14" s="8">
        <f t="shared" si="0"/>
        <v>22</v>
      </c>
      <c r="K14" s="8">
        <f t="shared" ca="1" si="1"/>
        <v>47</v>
      </c>
      <c r="L14" s="8">
        <f ca="1">IF($A14="","",IF(MIN(IF(IFERROR(_xludf.MINIFS($K$15:$K$200,$E$15:$E$200,$A14)+0,0)=0,9999,IFERROR(_xludf.MINIFS($K$15:$K$200,$E$15:$E$200,$A14)+0,0)),IF(IFERROR(_xludf.MINIFS($K$15:$K$200,$F$15:$F$200,$A14)+0,0)=0,9999,IFERROR(_xludf.MINIFS($K$15:$K$200,$F$15:$F$200,$A14)+0,0)),IF(IFERROR(_xludf.MINIFS($K$15:$K$200,$G$15:$G$200,$A14)+0,0)=0,9999,IFERROR(_xludf.MINIFS($K$15:$K$200,$G$15:$G$200,$A14)+0,0)))=9999,$D$5,MIN(IF(IFERROR(_xludf.MINIFS($K$15:$K$200,$E$15:$E$200,$A14)+0,0)=0,9999,IFERROR(_xludf.MINIFS($K$15:$K$200,$E$15:$E$200,$A14)+0,0)),IF(IFERROR(_xludf.MINIFS($K$15:$K$200,$F$15:$F$200,$A14)+0,0)=0,9999,IFERROR(_xludf.MINIFS($K$15:$K$200,$F$15:$F$200,$A14)+0,0)),IF(IFERROR(_xludf.MINIFS($K$15:$K$200,$G$15:$G$200,$A14)+0,0)=0,9999,IFERROR(_xludf.MINIFS($K$15:$K$200,$G$15:$G$200,$A14)+0,0)))-1))</f>
        <v>48</v>
      </c>
      <c r="M14" s="8">
        <f t="shared" ca="1" si="2"/>
        <v>26</v>
      </c>
      <c r="N14" s="8" t="str">
        <f t="shared" ca="1" si="3"/>
        <v/>
      </c>
      <c r="O14" s="11">
        <f t="shared" si="4"/>
        <v>46631</v>
      </c>
      <c r="P14" s="11">
        <f t="shared" si="5"/>
        <v>46661</v>
      </c>
    </row>
    <row r="15" spans="1:16" ht="20.100000000000001" customHeight="1" x14ac:dyDescent="0.25">
      <c r="A15" s="8">
        <v>8</v>
      </c>
      <c r="B15" s="9" t="s">
        <v>34</v>
      </c>
      <c r="C15" s="9" t="s">
        <v>35</v>
      </c>
      <c r="D15" s="10">
        <v>2</v>
      </c>
      <c r="E15" s="10">
        <v>3</v>
      </c>
      <c r="F15" s="10"/>
      <c r="G15" s="10"/>
      <c r="H15" s="10" t="s">
        <v>25</v>
      </c>
      <c r="I15" s="8">
        <f>IF($A15="","",MAX(1,1+MAX(IF($E15="",0,INDEX($J$8:$J$14,MATCH($E15,$A$8:$A$14,0))+0),IF($F15="",0,INDEX($J$8:$J$14,MATCH($F15,$A$8:$A$14,0))+0),IF($G15="",0,INDEX($J$8:$J$14,MATCH($G15,$A$8:$A$14,0))+0))))</f>
        <v>7</v>
      </c>
      <c r="J15" s="8">
        <f t="shared" si="0"/>
        <v>8</v>
      </c>
      <c r="K15" s="8">
        <f t="shared" ca="1" si="1"/>
        <v>47</v>
      </c>
      <c r="L15" s="8">
        <f ca="1">IF($A15="","",IF(MIN(IF(IFERROR(_xludf.MINIFS($K$16:$K$200,$E$16:$E$200,$A15)+0,0)=0,9999,IFERROR(_xludf.MINIFS($K$16:$K$200,$E$16:$E$200,$A15)+0,0)),IF(IFERROR(_xludf.MINIFS($K$16:$K$200,$F$16:$F$200,$A15)+0,0)=0,9999,IFERROR(_xludf.MINIFS($K$16:$K$200,$F$16:$F$200,$A15)+0,0)),IF(IFERROR(_xludf.MINIFS($K$16:$K$200,$G$16:$G$200,$A15)+0,0)=0,9999,IFERROR(_xludf.MINIFS($K$16:$K$200,$G$16:$G$200,$A15)+0,0)))=9999,$D$5,MIN(IF(IFERROR(_xludf.MINIFS($K$16:$K$200,$E$16:$E$200,$A15)+0,0)=0,9999,IFERROR(_xludf.MINIFS($K$16:$K$200,$E$16:$E$200,$A15)+0,0)),IF(IFERROR(_xludf.MINIFS($K$16:$K$200,$F$16:$F$200,$A15)+0,0)=0,9999,IFERROR(_xludf.MINIFS($K$16:$K$200,$F$16:$F$200,$A15)+0,0)),IF(IFERROR(_xludf.MINIFS($K$16:$K$200,$G$16:$G$200,$A15)+0,0)=0,9999,IFERROR(_xludf.MINIFS($K$16:$K$200,$G$16:$G$200,$A15)+0,0)))-1))</f>
        <v>48</v>
      </c>
      <c r="M15" s="8">
        <f t="shared" ca="1" si="2"/>
        <v>40</v>
      </c>
      <c r="N15" s="8" t="str">
        <f t="shared" ca="1" si="3"/>
        <v/>
      </c>
      <c r="O15" s="11">
        <f t="shared" si="4"/>
        <v>46204</v>
      </c>
      <c r="P15" s="11">
        <f t="shared" si="5"/>
        <v>46235</v>
      </c>
    </row>
    <row r="16" spans="1:16" ht="20.100000000000001" customHeight="1" x14ac:dyDescent="0.25">
      <c r="A16" s="8">
        <v>9</v>
      </c>
      <c r="B16" s="9" t="s">
        <v>34</v>
      </c>
      <c r="C16" s="9" t="s">
        <v>36</v>
      </c>
      <c r="D16" s="10">
        <v>6</v>
      </c>
      <c r="E16" s="10">
        <v>8</v>
      </c>
      <c r="F16" s="10"/>
      <c r="G16" s="10"/>
      <c r="H16" s="10" t="s">
        <v>25</v>
      </c>
      <c r="I16" s="8">
        <f>IF($A16="","",MAX(1,1+MAX(IF($E16="",0,INDEX($J$8:$J$15,MATCH($E16,$A$8:$A$15,0))+0),IF($F16="",0,INDEX($J$8:$J$15,MATCH($F16,$A$8:$A$15,0))+0),IF($G16="",0,INDEX($J$8:$J$15,MATCH($G16,$A$8:$A$15,0))+0))))</f>
        <v>9</v>
      </c>
      <c r="J16" s="8">
        <f t="shared" si="0"/>
        <v>14</v>
      </c>
      <c r="K16" s="8">
        <f t="shared" ca="1" si="1"/>
        <v>43</v>
      </c>
      <c r="L16" s="8">
        <f ca="1">IF($A16="","",IF(MIN(IF(IFERROR(_xludf.MINIFS($K$17:$K$200,$E$17:$E$200,$A16)+0,0)=0,9999,IFERROR(_xludf.MINIFS($K$17:$K$200,$E$17:$E$200,$A16)+0,0)),IF(IFERROR(_xludf.MINIFS($K$17:$K$200,$F$17:$F$200,$A16)+0,0)=0,9999,IFERROR(_xludf.MINIFS($K$17:$K$200,$F$17:$F$200,$A16)+0,0)),IF(IFERROR(_xludf.MINIFS($K$17:$K$200,$G$17:$G$200,$A16)+0,0)=0,9999,IFERROR(_xludf.MINIFS($K$17:$K$200,$G$17:$G$200,$A16)+0,0)))=9999,$D$5,MIN(IF(IFERROR(_xludf.MINIFS($K$17:$K$200,$E$17:$E$200,$A16)+0,0)=0,9999,IFERROR(_xludf.MINIFS($K$17:$K$200,$E$17:$E$200,$A16)+0,0)),IF(IFERROR(_xludf.MINIFS($K$17:$K$200,$F$17:$F$200,$A16)+0,0)=0,9999,IFERROR(_xludf.MINIFS($K$17:$K$200,$F$17:$F$200,$A16)+0,0)),IF(IFERROR(_xludf.MINIFS($K$17:$K$200,$G$17:$G$200,$A16)+0,0)=0,9999,IFERROR(_xludf.MINIFS($K$17:$K$200,$G$17:$G$200,$A16)+0,0)))-1))</f>
        <v>48</v>
      </c>
      <c r="M16" s="8">
        <f t="shared" ca="1" si="2"/>
        <v>34</v>
      </c>
      <c r="N16" s="8" t="str">
        <f t="shared" ca="1" si="3"/>
        <v/>
      </c>
      <c r="O16" s="11">
        <f t="shared" si="4"/>
        <v>46266</v>
      </c>
      <c r="P16" s="11">
        <f t="shared" si="5"/>
        <v>46419</v>
      </c>
    </row>
    <row r="17" spans="1:16" ht="20.100000000000001" customHeight="1" x14ac:dyDescent="0.25">
      <c r="A17" s="8">
        <v>10</v>
      </c>
      <c r="B17" s="9" t="s">
        <v>37</v>
      </c>
      <c r="C17" s="9" t="s">
        <v>38</v>
      </c>
      <c r="D17" s="10">
        <v>5</v>
      </c>
      <c r="E17" s="10">
        <v>2</v>
      </c>
      <c r="F17" s="10">
        <v>3</v>
      </c>
      <c r="G17" s="10"/>
      <c r="H17" s="10" t="s">
        <v>25</v>
      </c>
      <c r="I17" s="8">
        <f>IF($A17="","",MAX(1,1+MAX(IF($E17="",0,INDEX($J$8:$J$16,MATCH($E17,$A$8:$A$16,0))+0),IF($F17="",0,INDEX($J$8:$J$16,MATCH($F17,$A$8:$A$16,0))+0),IF($G17="",0,INDEX($J$8:$J$16,MATCH($G17,$A$8:$A$16,0))+0))))</f>
        <v>7</v>
      </c>
      <c r="J17" s="8">
        <f t="shared" si="0"/>
        <v>11</v>
      </c>
      <c r="K17" s="8">
        <f t="shared" ca="1" si="1"/>
        <v>44</v>
      </c>
      <c r="L17" s="8">
        <f ca="1">IF($A17="","",IF(MIN(IF(IFERROR(_xludf.MINIFS($K$18:$K$200,$E$18:$E$200,$A17)+0,0)=0,9999,IFERROR(_xludf.MINIFS($K$18:$K$200,$E$18:$E$200,$A17)+0,0)),IF(IFERROR(_xludf.MINIFS($K$18:$K$200,$F$18:$F$200,$A17)+0,0)=0,9999,IFERROR(_xludf.MINIFS($K$18:$K$200,$F$18:$F$200,$A17)+0,0)),IF(IFERROR(_xludf.MINIFS($K$18:$K$200,$G$18:$G$200,$A17)+0,0)=0,9999,IFERROR(_xludf.MINIFS($K$18:$K$200,$G$18:$G$200,$A17)+0,0)))=9999,$D$5,MIN(IF(IFERROR(_xludf.MINIFS($K$18:$K$200,$E$18:$E$200,$A17)+0,0)=0,9999,IFERROR(_xludf.MINIFS($K$18:$K$200,$E$18:$E$200,$A17)+0,0)),IF(IFERROR(_xludf.MINIFS($K$18:$K$200,$F$18:$F$200,$A17)+0,0)=0,9999,IFERROR(_xludf.MINIFS($K$18:$K$200,$F$18:$F$200,$A17)+0,0)),IF(IFERROR(_xludf.MINIFS($K$18:$K$200,$G$18:$G$200,$A17)+0,0)=0,9999,IFERROR(_xludf.MINIFS($K$18:$K$200,$G$18:$G$200,$A17)+0,0)))-1))</f>
        <v>48</v>
      </c>
      <c r="M17" s="8">
        <f t="shared" ca="1" si="2"/>
        <v>37</v>
      </c>
      <c r="N17" s="8" t="str">
        <f t="shared" ca="1" si="3"/>
        <v/>
      </c>
      <c r="O17" s="11">
        <f t="shared" si="4"/>
        <v>46204</v>
      </c>
      <c r="P17" s="11">
        <f t="shared" si="5"/>
        <v>46327</v>
      </c>
    </row>
    <row r="18" spans="1:16" ht="20.100000000000001" customHeight="1" x14ac:dyDescent="0.25">
      <c r="A18" s="8">
        <v>11</v>
      </c>
      <c r="B18" s="9" t="s">
        <v>37</v>
      </c>
      <c r="C18" s="9" t="s">
        <v>39</v>
      </c>
      <c r="D18" s="10">
        <v>3</v>
      </c>
      <c r="E18" s="10">
        <v>10</v>
      </c>
      <c r="F18" s="10"/>
      <c r="G18" s="10"/>
      <c r="H18" s="10" t="s">
        <v>25</v>
      </c>
      <c r="I18" s="8">
        <f>IF($A18="","",MAX(1,1+MAX(IF($E18="",0,INDEX($J$8:$J$17,MATCH($E18,$A$8:$A$17,0))+0),IF($F18="",0,INDEX($J$8:$J$17,MATCH($F18,$A$8:$A$17,0))+0),IF($G18="",0,INDEX($J$8:$J$17,MATCH($G18,$A$8:$A$17,0))+0))))</f>
        <v>12</v>
      </c>
      <c r="J18" s="8">
        <f t="shared" si="0"/>
        <v>14</v>
      </c>
      <c r="K18" s="8">
        <f t="shared" ca="1" si="1"/>
        <v>46</v>
      </c>
      <c r="L18" s="8">
        <f ca="1">IF($A18="","",IF(MIN(IF(IFERROR(_xludf.MINIFS($K$19:$K$200,$E$19:$E$200,$A18)+0,0)=0,9999,IFERROR(_xludf.MINIFS($K$19:$K$200,$E$19:$E$200,$A18)+0,0)),IF(IFERROR(_xludf.MINIFS($K$19:$K$200,$F$19:$F$200,$A18)+0,0)=0,9999,IFERROR(_xludf.MINIFS($K$19:$K$200,$F$19:$F$200,$A18)+0,0)),IF(IFERROR(_xludf.MINIFS($K$19:$K$200,$G$19:$G$200,$A18)+0,0)=0,9999,IFERROR(_xludf.MINIFS($K$19:$K$200,$G$19:$G$200,$A18)+0,0)))=9999,$D$5,MIN(IF(IFERROR(_xludf.MINIFS($K$19:$K$200,$E$19:$E$200,$A18)+0,0)=0,9999,IFERROR(_xludf.MINIFS($K$19:$K$200,$E$19:$E$200,$A18)+0,0)),IF(IFERROR(_xludf.MINIFS($K$19:$K$200,$F$19:$F$200,$A18)+0,0)=0,9999,IFERROR(_xludf.MINIFS($K$19:$K$200,$F$19:$F$200,$A18)+0,0)),IF(IFERROR(_xludf.MINIFS($K$19:$K$200,$G$19:$G$200,$A18)+0,0)=0,9999,IFERROR(_xludf.MINIFS($K$19:$K$200,$G$19:$G$200,$A18)+0,0)))-1))</f>
        <v>48</v>
      </c>
      <c r="M18" s="8">
        <f t="shared" ca="1" si="2"/>
        <v>34</v>
      </c>
      <c r="N18" s="8" t="str">
        <f t="shared" ca="1" si="3"/>
        <v/>
      </c>
      <c r="O18" s="11">
        <f t="shared" si="4"/>
        <v>46357</v>
      </c>
      <c r="P18" s="11">
        <f t="shared" si="5"/>
        <v>46419</v>
      </c>
    </row>
    <row r="19" spans="1:16" ht="20.100000000000001" customHeight="1" x14ac:dyDescent="0.25">
      <c r="A19" s="8">
        <v>12</v>
      </c>
      <c r="B19" s="9" t="s">
        <v>40</v>
      </c>
      <c r="C19" s="9" t="s">
        <v>41</v>
      </c>
      <c r="D19" s="10">
        <v>4</v>
      </c>
      <c r="E19" s="10">
        <v>5</v>
      </c>
      <c r="F19" s="10">
        <v>10</v>
      </c>
      <c r="G19" s="10"/>
      <c r="H19" s="10" t="s">
        <v>25</v>
      </c>
      <c r="I19" s="8">
        <f>IF($A19="","",MAX(1,1+MAX(IF($E19="",0,INDEX($J$8:$J$18,MATCH($E19,$A$8:$A$18,0))+0),IF($F19="",0,INDEX($J$8:$J$18,MATCH($F19,$A$8:$A$18,0))+0),IF($G19="",0,INDEX($J$8:$J$18,MATCH($G19,$A$8:$A$18,0))+0))))</f>
        <v>12</v>
      </c>
      <c r="J19" s="8">
        <f t="shared" si="0"/>
        <v>15</v>
      </c>
      <c r="K19" s="8">
        <f t="shared" ca="1" si="1"/>
        <v>45</v>
      </c>
      <c r="L19" s="8">
        <f ca="1">IF($A19="","",IF(MIN(IF(IFERROR(_xludf.MINIFS($K$20:$K$200,$E$20:$E$200,$A19)+0,0)=0,9999,IFERROR(_xludf.MINIFS($K$20:$K$200,$E$20:$E$200,$A19)+0,0)),IF(IFERROR(_xludf.MINIFS($K$20:$K$200,$F$20:$F$200,$A19)+0,0)=0,9999,IFERROR(_xludf.MINIFS($K$20:$K$200,$F$20:$F$200,$A19)+0,0)),IF(IFERROR(_xludf.MINIFS($K$20:$K$200,$G$20:$G$200,$A19)+0,0)=0,9999,IFERROR(_xludf.MINIFS($K$20:$K$200,$G$20:$G$200,$A19)+0,0)))=9999,$D$5,MIN(IF(IFERROR(_xludf.MINIFS($K$20:$K$200,$E$20:$E$200,$A19)+0,0)=0,9999,IFERROR(_xludf.MINIFS($K$20:$K$200,$E$20:$E$200,$A19)+0,0)),IF(IFERROR(_xludf.MINIFS($K$20:$K$200,$F$20:$F$200,$A19)+0,0)=0,9999,IFERROR(_xludf.MINIFS($K$20:$K$200,$F$20:$F$200,$A19)+0,0)),IF(IFERROR(_xludf.MINIFS($K$20:$K$200,$G$20:$G$200,$A19)+0,0)=0,9999,IFERROR(_xludf.MINIFS($K$20:$K$200,$G$20:$G$200,$A19)+0,0)))-1))</f>
        <v>48</v>
      </c>
      <c r="M19" s="8">
        <f t="shared" ca="1" si="2"/>
        <v>33</v>
      </c>
      <c r="N19" s="8" t="str">
        <f t="shared" ca="1" si="3"/>
        <v/>
      </c>
      <c r="O19" s="11">
        <f t="shared" si="4"/>
        <v>46357</v>
      </c>
      <c r="P19" s="11">
        <f t="shared" si="5"/>
        <v>46447</v>
      </c>
    </row>
    <row r="20" spans="1:16" ht="20.100000000000001" customHeight="1" x14ac:dyDescent="0.25">
      <c r="A20" s="8">
        <v>13</v>
      </c>
      <c r="B20" s="9" t="s">
        <v>40</v>
      </c>
      <c r="C20" s="9" t="s">
        <v>42</v>
      </c>
      <c r="D20" s="10">
        <v>6</v>
      </c>
      <c r="E20" s="10">
        <v>12</v>
      </c>
      <c r="F20" s="10">
        <v>11</v>
      </c>
      <c r="G20" s="10"/>
      <c r="H20" s="10" t="s">
        <v>25</v>
      </c>
      <c r="I20" s="8">
        <f>IF($A20="","",MAX(1,1+MAX(IF($E20="",0,INDEX($J$8:$J$19,MATCH($E20,$A$8:$A$19,0))+0),IF($F20="",0,INDEX($J$8:$J$19,MATCH($F20,$A$8:$A$19,0))+0),IF($G20="",0,INDEX($J$8:$J$19,MATCH($G20,$A$8:$A$19,0))+0))))</f>
        <v>16</v>
      </c>
      <c r="J20" s="8">
        <f t="shared" si="0"/>
        <v>21</v>
      </c>
      <c r="K20" s="8">
        <f t="shared" ca="1" si="1"/>
        <v>43</v>
      </c>
      <c r="L20" s="8">
        <f ca="1">IF($A20="","",IF(MIN(IF(IFERROR(_xludf.MINIFS($K$21:$K$200,$E$21:$E$200,$A20)+0,0)=0,9999,IFERROR(_xludf.MINIFS($K$21:$K$200,$E$21:$E$200,$A20)+0,0)),IF(IFERROR(_xludf.MINIFS($K$21:$K$200,$F$21:$F$200,$A20)+0,0)=0,9999,IFERROR(_xludf.MINIFS($K$21:$K$200,$F$21:$F$200,$A20)+0,0)),IF(IFERROR(_xludf.MINIFS($K$21:$K$200,$G$21:$G$200,$A20)+0,0)=0,9999,IFERROR(_xludf.MINIFS($K$21:$K$200,$G$21:$G$200,$A20)+0,0)))=9999,$D$5,MIN(IF(IFERROR(_xludf.MINIFS($K$21:$K$200,$E$21:$E$200,$A20)+0,0)=0,9999,IFERROR(_xludf.MINIFS($K$21:$K$200,$E$21:$E$200,$A20)+0,0)),IF(IFERROR(_xludf.MINIFS($K$21:$K$200,$F$21:$F$200,$A20)+0,0)=0,9999,IFERROR(_xludf.MINIFS($K$21:$K$200,$F$21:$F$200,$A20)+0,0)),IF(IFERROR(_xludf.MINIFS($K$21:$K$200,$G$21:$G$200,$A20)+0,0)=0,9999,IFERROR(_xludf.MINIFS($K$21:$K$200,$G$21:$G$200,$A20)+0,0)))-1))</f>
        <v>48</v>
      </c>
      <c r="M20" s="8">
        <f t="shared" ca="1" si="2"/>
        <v>27</v>
      </c>
      <c r="N20" s="8" t="str">
        <f t="shared" ca="1" si="3"/>
        <v/>
      </c>
      <c r="O20" s="11">
        <f t="shared" si="4"/>
        <v>46478</v>
      </c>
      <c r="P20" s="11">
        <f t="shared" si="5"/>
        <v>46631</v>
      </c>
    </row>
    <row r="21" spans="1:16" ht="20.100000000000001" customHeight="1" x14ac:dyDescent="0.25">
      <c r="A21" s="8">
        <v>14</v>
      </c>
      <c r="B21" s="9" t="s">
        <v>34</v>
      </c>
      <c r="C21" s="9" t="s">
        <v>43</v>
      </c>
      <c r="D21" s="10">
        <v>2</v>
      </c>
      <c r="E21" s="10">
        <v>9</v>
      </c>
      <c r="F21" s="10">
        <v>13</v>
      </c>
      <c r="G21" s="10"/>
      <c r="H21" s="10" t="s">
        <v>25</v>
      </c>
      <c r="I21" s="8">
        <f>IF($A21="","",MAX(1,1+MAX(IF($E21="",0,INDEX($J$8:$J$20,MATCH($E21,$A$8:$A$20,0))+0),IF($F21="",0,INDEX($J$8:$J$20,MATCH($F21,$A$8:$A$20,0))+0),IF($G21="",0,INDEX($J$8:$J$20,MATCH($G21,$A$8:$A$20,0))+0))))</f>
        <v>22</v>
      </c>
      <c r="J21" s="8">
        <f t="shared" si="0"/>
        <v>23</v>
      </c>
      <c r="K21" s="8">
        <f t="shared" ca="1" si="1"/>
        <v>47</v>
      </c>
      <c r="L21" s="8">
        <f ca="1">IF($A21="","",IF(MIN(IF(IFERROR(_xludf.MINIFS($K$22:$K$200,$E$22:$E$200,$A21)+0,0)=0,9999,IFERROR(_xludf.MINIFS($K$22:$K$200,$E$22:$E$200,$A21)+0,0)),IF(IFERROR(_xludf.MINIFS($K$22:$K$200,$F$22:$F$200,$A21)+0,0)=0,9999,IFERROR(_xludf.MINIFS($K$22:$K$200,$F$22:$F$200,$A21)+0,0)),IF(IFERROR(_xludf.MINIFS($K$22:$K$200,$G$22:$G$200,$A21)+0,0)=0,9999,IFERROR(_xludf.MINIFS($K$22:$K$200,$G$22:$G$200,$A21)+0,0)))=9999,$D$5,MIN(IF(IFERROR(_xludf.MINIFS($K$22:$K$200,$E$22:$E$200,$A21)+0,0)=0,9999,IFERROR(_xludf.MINIFS($K$22:$K$200,$E$22:$E$200,$A21)+0,0)),IF(IFERROR(_xludf.MINIFS($K$22:$K$200,$F$22:$F$200,$A21)+0,0)=0,9999,IFERROR(_xludf.MINIFS($K$22:$K$200,$F$22:$F$200,$A21)+0,0)),IF(IFERROR(_xludf.MINIFS($K$22:$K$200,$G$22:$G$200,$A21)+0,0)=0,9999,IFERROR(_xludf.MINIFS($K$22:$K$200,$G$22:$G$200,$A21)+0,0)))-1))</f>
        <v>48</v>
      </c>
      <c r="M21" s="8">
        <f t="shared" ca="1" si="2"/>
        <v>25</v>
      </c>
      <c r="N21" s="8" t="str">
        <f t="shared" ca="1" si="3"/>
        <v/>
      </c>
      <c r="O21" s="11">
        <f t="shared" si="4"/>
        <v>46661</v>
      </c>
      <c r="P21" s="11">
        <f t="shared" si="5"/>
        <v>46692</v>
      </c>
    </row>
    <row r="22" spans="1:16" ht="20.100000000000001" customHeight="1" x14ac:dyDescent="0.25">
      <c r="A22" s="8">
        <v>15</v>
      </c>
      <c r="B22" s="9" t="s">
        <v>44</v>
      </c>
      <c r="C22" s="9" t="s">
        <v>45</v>
      </c>
      <c r="D22" s="10">
        <v>5</v>
      </c>
      <c r="E22" s="10">
        <v>12</v>
      </c>
      <c r="F22" s="10">
        <v>10</v>
      </c>
      <c r="G22" s="10"/>
      <c r="H22" s="10" t="s">
        <v>25</v>
      </c>
      <c r="I22" s="8">
        <f>IF($A22="","",MAX(1,1+MAX(IF($E22="",0,INDEX($J$8:$J$21,MATCH($E22,$A$8:$A$21,0))+0),IF($F22="",0,INDEX($J$8:$J$21,MATCH($F22,$A$8:$A$21,0))+0),IF($G22="",0,INDEX($J$8:$J$21,MATCH($G22,$A$8:$A$21,0))+0))))</f>
        <v>16</v>
      </c>
      <c r="J22" s="8">
        <f t="shared" si="0"/>
        <v>20</v>
      </c>
      <c r="K22" s="8">
        <f t="shared" ca="1" si="1"/>
        <v>44</v>
      </c>
      <c r="L22" s="8">
        <f ca="1">IF($A22="","",IF(MIN(IF(IFERROR(_xludf.MINIFS($K$23:$K$200,$E$23:$E$200,$A22)+0,0)=0,9999,IFERROR(_xludf.MINIFS($K$23:$K$200,$E$23:$E$200,$A22)+0,0)),IF(IFERROR(_xludf.MINIFS($K$23:$K$200,$F$23:$F$200,$A22)+0,0)=0,9999,IFERROR(_xludf.MINIFS($K$23:$K$200,$F$23:$F$200,$A22)+0,0)),IF(IFERROR(_xludf.MINIFS($K$23:$K$200,$G$23:$G$200,$A22)+0,0)=0,9999,IFERROR(_xludf.MINIFS($K$23:$K$200,$G$23:$G$200,$A22)+0,0)))=9999,$D$5,MIN(IF(IFERROR(_xludf.MINIFS($K$23:$K$200,$E$23:$E$200,$A22)+0,0)=0,9999,IFERROR(_xludf.MINIFS($K$23:$K$200,$E$23:$E$200,$A22)+0,0)),IF(IFERROR(_xludf.MINIFS($K$23:$K$200,$F$23:$F$200,$A22)+0,0)=0,9999,IFERROR(_xludf.MINIFS($K$23:$K$200,$F$23:$F$200,$A22)+0,0)),IF(IFERROR(_xludf.MINIFS($K$23:$K$200,$G$23:$G$200,$A22)+0,0)=0,9999,IFERROR(_xludf.MINIFS($K$23:$K$200,$G$23:$G$200,$A22)+0,0)))-1))</f>
        <v>48</v>
      </c>
      <c r="M22" s="8">
        <f t="shared" ca="1" si="2"/>
        <v>28</v>
      </c>
      <c r="N22" s="8" t="str">
        <f t="shared" ca="1" si="3"/>
        <v/>
      </c>
      <c r="O22" s="11">
        <f t="shared" si="4"/>
        <v>46478</v>
      </c>
      <c r="P22" s="11">
        <f t="shared" si="5"/>
        <v>46600</v>
      </c>
    </row>
    <row r="23" spans="1:16" ht="20.100000000000001" customHeight="1" x14ac:dyDescent="0.25">
      <c r="A23" s="8">
        <v>16</v>
      </c>
      <c r="B23" s="9" t="s">
        <v>46</v>
      </c>
      <c r="C23" s="9" t="s">
        <v>47</v>
      </c>
      <c r="D23" s="10">
        <v>6</v>
      </c>
      <c r="E23" s="10">
        <v>7</v>
      </c>
      <c r="F23" s="10">
        <v>10</v>
      </c>
      <c r="G23" s="10">
        <v>13</v>
      </c>
      <c r="H23" s="10" t="s">
        <v>25</v>
      </c>
      <c r="I23" s="8">
        <f>IF($A23="","",MAX(1,1+MAX(IF($E23="",0,INDEX($J$8:$J$22,MATCH($E23,$A$8:$A$22,0))+0),IF($F23="",0,INDEX($J$8:$J$22,MATCH($F23,$A$8:$A$22,0))+0),IF($G23="",0,INDEX($J$8:$J$22,MATCH($G23,$A$8:$A$22,0))+0))))</f>
        <v>23</v>
      </c>
      <c r="J23" s="8">
        <f t="shared" si="0"/>
        <v>28</v>
      </c>
      <c r="K23" s="8">
        <f t="shared" ca="1" si="1"/>
        <v>43</v>
      </c>
      <c r="L23" s="8">
        <f ca="1">IF($A23="","",IF(MIN(IF(IFERROR(_xludf.MINIFS($K$24:$K$200,$E$24:$E$200,$A23)+0,0)=0,9999,IFERROR(_xludf.MINIFS($K$24:$K$200,$E$24:$E$200,$A23)+0,0)),IF(IFERROR(_xludf.MINIFS($K$24:$K$200,$F$24:$F$200,$A23)+0,0)=0,9999,IFERROR(_xludf.MINIFS($K$24:$K$200,$F$24:$F$200,$A23)+0,0)),IF(IFERROR(_xludf.MINIFS($K$24:$K$200,$G$24:$G$200,$A23)+0,0)=0,9999,IFERROR(_xludf.MINIFS($K$24:$K$200,$G$24:$G$200,$A23)+0,0)))=9999,$D$5,MIN(IF(IFERROR(_xludf.MINIFS($K$24:$K$200,$E$24:$E$200,$A23)+0,0)=0,9999,IFERROR(_xludf.MINIFS($K$24:$K$200,$E$24:$E$200,$A23)+0,0)),IF(IFERROR(_xludf.MINIFS($K$24:$K$200,$F$24:$F$200,$A23)+0,0)=0,9999,IFERROR(_xludf.MINIFS($K$24:$K$200,$F$24:$F$200,$A23)+0,0)),IF(IFERROR(_xludf.MINIFS($K$24:$K$200,$G$24:$G$200,$A23)+0,0)=0,9999,IFERROR(_xludf.MINIFS($K$24:$K$200,$G$24:$G$200,$A23)+0,0)))-1))</f>
        <v>48</v>
      </c>
      <c r="M23" s="8">
        <f t="shared" ca="1" si="2"/>
        <v>20</v>
      </c>
      <c r="N23" s="8" t="str">
        <f t="shared" ca="1" si="3"/>
        <v/>
      </c>
      <c r="O23" s="11">
        <f t="shared" si="4"/>
        <v>46692</v>
      </c>
      <c r="P23" s="11">
        <f t="shared" si="5"/>
        <v>46844</v>
      </c>
    </row>
    <row r="24" spans="1:16" ht="20.100000000000001" customHeight="1" x14ac:dyDescent="0.25">
      <c r="A24" s="8">
        <v>17</v>
      </c>
      <c r="B24" s="9" t="s">
        <v>46</v>
      </c>
      <c r="C24" s="9" t="s">
        <v>48</v>
      </c>
      <c r="D24" s="10">
        <v>2</v>
      </c>
      <c r="E24" s="10">
        <v>16</v>
      </c>
      <c r="F24" s="10">
        <v>15</v>
      </c>
      <c r="G24" s="10">
        <v>14</v>
      </c>
      <c r="H24" s="10" t="s">
        <v>25</v>
      </c>
      <c r="I24" s="8">
        <f>IF($A24="","",MAX(1,1+MAX(IF($E24="",0,INDEX($J$8:$J$23,MATCH($E24,$A$8:$A$23,0))+0),IF($F24="",0,INDEX($J$8:$J$23,MATCH($F24,$A$8:$A$23,0))+0),IF($G24="",0,INDEX($J$8:$J$23,MATCH($G24,$A$8:$A$23,0))+0))))</f>
        <v>29</v>
      </c>
      <c r="J24" s="8">
        <f t="shared" si="0"/>
        <v>30</v>
      </c>
      <c r="K24" s="8">
        <f t="shared" ca="1" si="1"/>
        <v>47</v>
      </c>
      <c r="L24" s="8">
        <f ca="1">IF($A24="","",IF(MIN(IF(IFERROR(_xludf.MINIFS($K$25:$K$200,$E$25:$E$200,$A24)+0,0)=0,9999,IFERROR(_xludf.MINIFS($K$25:$K$200,$E$25:$E$200,$A24)+0,0)),IF(IFERROR(_xludf.MINIFS($K$25:$K$200,$F$25:$F$200,$A24)+0,0)=0,9999,IFERROR(_xludf.MINIFS($K$25:$K$200,$F$25:$F$200,$A24)+0,0)),IF(IFERROR(_xludf.MINIFS($K$25:$K$200,$G$25:$G$200,$A24)+0,0)=0,9999,IFERROR(_xludf.MINIFS($K$25:$K$200,$G$25:$G$200,$A24)+0,0)))=9999,$D$5,MIN(IF(IFERROR(_xludf.MINIFS($K$25:$K$200,$E$25:$E$200,$A24)+0,0)=0,9999,IFERROR(_xludf.MINIFS($K$25:$K$200,$E$25:$E$200,$A24)+0,0)),IF(IFERROR(_xludf.MINIFS($K$25:$K$200,$F$25:$F$200,$A24)+0,0)=0,9999,IFERROR(_xludf.MINIFS($K$25:$K$200,$F$25:$F$200,$A24)+0,0)),IF(IFERROR(_xludf.MINIFS($K$25:$K$200,$G$25:$G$200,$A24)+0,0)=0,9999,IFERROR(_xludf.MINIFS($K$25:$K$200,$G$25:$G$200,$A24)+0,0)))-1))</f>
        <v>48</v>
      </c>
      <c r="M24" s="8">
        <f t="shared" ca="1" si="2"/>
        <v>18</v>
      </c>
      <c r="N24" s="8" t="str">
        <f t="shared" ca="1" si="3"/>
        <v/>
      </c>
      <c r="O24" s="11">
        <f t="shared" si="4"/>
        <v>46874</v>
      </c>
      <c r="P24" s="11">
        <f t="shared" si="5"/>
        <v>46905</v>
      </c>
    </row>
    <row r="25" spans="1:16" ht="20.100000000000001" customHeight="1" x14ac:dyDescent="0.25">
      <c r="A25" s="8">
        <v>18</v>
      </c>
      <c r="B25" s="9" t="s">
        <v>40</v>
      </c>
      <c r="C25" s="9" t="s">
        <v>49</v>
      </c>
      <c r="D25" s="10">
        <v>5</v>
      </c>
      <c r="E25" s="10">
        <v>17</v>
      </c>
      <c r="F25" s="10">
        <v>13</v>
      </c>
      <c r="G25" s="10"/>
      <c r="H25" s="10" t="s">
        <v>25</v>
      </c>
      <c r="I25" s="8">
        <f>IF($A25="","",MAX(1,1+MAX(IF($E25="",0,INDEX($J$8:$J$24,MATCH($E25,$A$8:$A$24,0))+0),IF($F25="",0,INDEX($J$8:$J$24,MATCH($F25,$A$8:$A$24,0))+0),IF($G25="",0,INDEX($J$8:$J$24,MATCH($G25,$A$8:$A$24,0))+0))))</f>
        <v>31</v>
      </c>
      <c r="J25" s="8">
        <f t="shared" si="0"/>
        <v>35</v>
      </c>
      <c r="K25" s="8">
        <f t="shared" ca="1" si="1"/>
        <v>44</v>
      </c>
      <c r="L25" s="8">
        <f ca="1">IF($A25="","",IF(MIN(IF(IFERROR(_xludf.MINIFS($K$26:$K$200,$E$26:$E$200,$A25)+0,0)=0,9999,IFERROR(_xludf.MINIFS($K$26:$K$200,$E$26:$E$200,$A25)+0,0)),IF(IFERROR(_xludf.MINIFS($K$26:$K$200,$F$26:$F$200,$A25)+0,0)=0,9999,IFERROR(_xludf.MINIFS($K$26:$K$200,$F$26:$F$200,$A25)+0,0)),IF(IFERROR(_xludf.MINIFS($K$26:$K$200,$G$26:$G$200,$A25)+0,0)=0,9999,IFERROR(_xludf.MINIFS($K$26:$K$200,$G$26:$G$200,$A25)+0,0)))=9999,$D$5,MIN(IF(IFERROR(_xludf.MINIFS($K$26:$K$200,$E$26:$E$200,$A25)+0,0)=0,9999,IFERROR(_xludf.MINIFS($K$26:$K$200,$E$26:$E$200,$A25)+0,0)),IF(IFERROR(_xludf.MINIFS($K$26:$K$200,$F$26:$F$200,$A25)+0,0)=0,9999,IFERROR(_xludf.MINIFS($K$26:$K$200,$F$26:$F$200,$A25)+0,0)),IF(IFERROR(_xludf.MINIFS($K$26:$K$200,$G$26:$G$200,$A25)+0,0)=0,9999,IFERROR(_xludf.MINIFS($K$26:$K$200,$G$26:$G$200,$A25)+0,0)))-1))</f>
        <v>48</v>
      </c>
      <c r="M25" s="8">
        <f t="shared" ca="1" si="2"/>
        <v>13</v>
      </c>
      <c r="N25" s="8" t="str">
        <f t="shared" ca="1" si="3"/>
        <v/>
      </c>
      <c r="O25" s="11">
        <f t="shared" si="4"/>
        <v>46935</v>
      </c>
      <c r="P25" s="11">
        <f t="shared" si="5"/>
        <v>47058</v>
      </c>
    </row>
    <row r="26" spans="1:16" ht="20.100000000000001" customHeight="1" x14ac:dyDescent="0.25">
      <c r="A26" s="8">
        <v>19</v>
      </c>
      <c r="B26" s="9" t="s">
        <v>50</v>
      </c>
      <c r="C26" s="9" t="s">
        <v>51</v>
      </c>
      <c r="D26" s="10">
        <v>7</v>
      </c>
      <c r="E26" s="10">
        <v>17</v>
      </c>
      <c r="F26" s="10"/>
      <c r="G26" s="10"/>
      <c r="H26" s="10" t="s">
        <v>25</v>
      </c>
      <c r="I26" s="8">
        <f>IF($A26="","",MAX(1,1+MAX(IF($E26="",0,INDEX($J$8:$J$25,MATCH($E26,$A$8:$A$25,0))+0),IF($F26="",0,INDEX($J$8:$J$25,MATCH($F26,$A$8:$A$25,0))+0),IF($G26="",0,INDEX($J$8:$J$25,MATCH($G26,$A$8:$A$25,0))+0))))</f>
        <v>31</v>
      </c>
      <c r="J26" s="8">
        <f t="shared" si="0"/>
        <v>37</v>
      </c>
      <c r="K26" s="8">
        <f t="shared" ca="1" si="1"/>
        <v>42</v>
      </c>
      <c r="L26" s="8">
        <f ca="1">IF($A26="","",IF(MIN(IF(IFERROR(_xludf.MINIFS($K$27:$K$200,$E$27:$E$200,$A26)+0,0)=0,9999,IFERROR(_xludf.MINIFS($K$27:$K$200,$E$27:$E$200,$A26)+0,0)),IF(IFERROR(_xludf.MINIFS($K$27:$K$200,$F$27:$F$200,$A26)+0,0)=0,9999,IFERROR(_xludf.MINIFS($K$27:$K$200,$F$27:$F$200,$A26)+0,0)),IF(IFERROR(_xludf.MINIFS($K$27:$K$200,$G$27:$G$200,$A26)+0,0)=0,9999,IFERROR(_xludf.MINIFS($K$27:$K$200,$G$27:$G$200,$A26)+0,0)))=9999,$D$5,MIN(IF(IFERROR(_xludf.MINIFS($K$27:$K$200,$E$27:$E$200,$A26)+0,0)=0,9999,IFERROR(_xludf.MINIFS($K$27:$K$200,$E$27:$E$200,$A26)+0,0)),IF(IFERROR(_xludf.MINIFS($K$27:$K$200,$F$27:$F$200,$A26)+0,0)=0,9999,IFERROR(_xludf.MINIFS($K$27:$K$200,$F$27:$F$200,$A26)+0,0)),IF(IFERROR(_xludf.MINIFS($K$27:$K$200,$G$27:$G$200,$A26)+0,0)=0,9999,IFERROR(_xludf.MINIFS($K$27:$K$200,$G$27:$G$200,$A26)+0,0)))-1))</f>
        <v>48</v>
      </c>
      <c r="M26" s="8">
        <f t="shared" ca="1" si="2"/>
        <v>11</v>
      </c>
      <c r="N26" s="8" t="str">
        <f t="shared" ca="1" si="3"/>
        <v/>
      </c>
      <c r="O26" s="11">
        <f t="shared" si="4"/>
        <v>46935</v>
      </c>
      <c r="P26" s="11">
        <f t="shared" si="5"/>
        <v>47119</v>
      </c>
    </row>
    <row r="27" spans="1:16" ht="20.100000000000001" customHeight="1" x14ac:dyDescent="0.25">
      <c r="A27" s="8">
        <v>20</v>
      </c>
      <c r="B27" s="9" t="s">
        <v>52</v>
      </c>
      <c r="C27" s="9" t="s">
        <v>53</v>
      </c>
      <c r="D27" s="10">
        <v>3</v>
      </c>
      <c r="E27" s="10">
        <v>17</v>
      </c>
      <c r="F27" s="10">
        <v>4</v>
      </c>
      <c r="G27" s="10"/>
      <c r="H27" s="10" t="s">
        <v>25</v>
      </c>
      <c r="I27" s="8">
        <f>IF($A27="","",MAX(1,1+MAX(IF($E27="",0,INDEX($J$8:$J$26,MATCH($E27,$A$8:$A$26,0))+0),IF($F27="",0,INDEX($J$8:$J$26,MATCH($F27,$A$8:$A$26,0))+0),IF($G27="",0,INDEX($J$8:$J$26,MATCH($G27,$A$8:$A$26,0))+0))))</f>
        <v>31</v>
      </c>
      <c r="J27" s="8">
        <f t="shared" si="0"/>
        <v>33</v>
      </c>
      <c r="K27" s="8">
        <f t="shared" ca="1" si="1"/>
        <v>46</v>
      </c>
      <c r="L27" s="8">
        <f ca="1">IF($A27="","",IF(MIN(IF(IFERROR(_xludf.MINIFS($K$28:$K$200,$E$28:$E$200,$A27)+0,0)=0,9999,IFERROR(_xludf.MINIFS($K$28:$K$200,$E$28:$E$200,$A27)+0,0)),IF(IFERROR(_xludf.MINIFS($K$28:$K$200,$F$28:$F$200,$A27)+0,0)=0,9999,IFERROR(_xludf.MINIFS($K$28:$K$200,$F$28:$F$200,$A27)+0,0)),IF(IFERROR(_xludf.MINIFS($K$28:$K$200,$G$28:$G$200,$A27)+0,0)=0,9999,IFERROR(_xludf.MINIFS($K$28:$K$200,$G$28:$G$200,$A27)+0,0)))=9999,$D$5,MIN(IF(IFERROR(_xludf.MINIFS($K$28:$K$200,$E$28:$E$200,$A27)+0,0)=0,9999,IFERROR(_xludf.MINIFS($K$28:$K$200,$E$28:$E$200,$A27)+0,0)),IF(IFERROR(_xludf.MINIFS($K$28:$K$200,$F$28:$F$200,$A27)+0,0)=0,9999,IFERROR(_xludf.MINIFS($K$28:$K$200,$F$28:$F$200,$A27)+0,0)),IF(IFERROR(_xludf.MINIFS($K$28:$K$200,$G$28:$G$200,$A27)+0,0)=0,9999,IFERROR(_xludf.MINIFS($K$28:$K$200,$G$28:$G$200,$A27)+0,0)))-1))</f>
        <v>48</v>
      </c>
      <c r="M27" s="8">
        <f t="shared" ca="1" si="2"/>
        <v>15</v>
      </c>
      <c r="N27" s="8" t="str">
        <f t="shared" ca="1" si="3"/>
        <v/>
      </c>
      <c r="O27" s="11">
        <f t="shared" si="4"/>
        <v>46935</v>
      </c>
      <c r="P27" s="11">
        <f t="shared" si="5"/>
        <v>46997</v>
      </c>
    </row>
    <row r="28" spans="1:16" ht="20.100000000000001" customHeight="1" x14ac:dyDescent="0.25">
      <c r="A28" s="8">
        <v>21</v>
      </c>
      <c r="B28" s="9" t="s">
        <v>52</v>
      </c>
      <c r="C28" s="9" t="s">
        <v>54</v>
      </c>
      <c r="D28" s="10">
        <v>5</v>
      </c>
      <c r="E28" s="10">
        <v>20</v>
      </c>
      <c r="F28" s="10"/>
      <c r="G28" s="10"/>
      <c r="H28" s="10" t="s">
        <v>25</v>
      </c>
      <c r="I28" s="8">
        <f>IF($A28="","",MAX(1,1+MAX(IF($E28="",0,INDEX($J$8:$J$27,MATCH($E28,$A$8:$A$27,0))+0),IF($F28="",0,INDEX($J$8:$J$27,MATCH($F28,$A$8:$A$27,0))+0),IF($G28="",0,INDEX($J$8:$J$27,MATCH($G28,$A$8:$A$27,0))+0))))</f>
        <v>34</v>
      </c>
      <c r="J28" s="8">
        <f t="shared" si="0"/>
        <v>38</v>
      </c>
      <c r="K28" s="8">
        <f t="shared" ca="1" si="1"/>
        <v>44</v>
      </c>
      <c r="L28" s="8">
        <f ca="1">IF($A28="","",IF(MIN(IF(IFERROR(_xludf.MINIFS($K$29:$K$200,$E$29:$E$200,$A28)+0,0)=0,9999,IFERROR(_xludf.MINIFS($K$29:$K$200,$E$29:$E$200,$A28)+0,0)),IF(IFERROR(_xludf.MINIFS($K$29:$K$200,$F$29:$F$200,$A28)+0,0)=0,9999,IFERROR(_xludf.MINIFS($K$29:$K$200,$F$29:$F$200,$A28)+0,0)),IF(IFERROR(_xludf.MINIFS($K$29:$K$200,$G$29:$G$200,$A28)+0,0)=0,9999,IFERROR(_xludf.MINIFS($K$29:$K$200,$G$29:$G$200,$A28)+0,0)))=9999,$D$5,MIN(IF(IFERROR(_xludf.MINIFS($K$29:$K$200,$E$29:$E$200,$A28)+0,0)=0,9999,IFERROR(_xludf.MINIFS($K$29:$K$200,$E$29:$E$200,$A28)+0,0)),IF(IFERROR(_xludf.MINIFS($K$29:$K$200,$F$29:$F$200,$A28)+0,0)=0,9999,IFERROR(_xludf.MINIFS($K$29:$K$200,$F$29:$F$200,$A28)+0,0)),IF(IFERROR(_xludf.MINIFS($K$29:$K$200,$G$29:$G$200,$A28)+0,0)=0,9999,IFERROR(_xludf.MINIFS($K$29:$K$200,$G$29:$G$200,$A28)+0,0)))-1))</f>
        <v>48</v>
      </c>
      <c r="M28" s="8">
        <f t="shared" ca="1" si="2"/>
        <v>10</v>
      </c>
      <c r="N28" s="8" t="str">
        <f t="shared" ca="1" si="3"/>
        <v/>
      </c>
      <c r="O28" s="11">
        <f t="shared" si="4"/>
        <v>47027</v>
      </c>
      <c r="P28" s="11">
        <f t="shared" si="5"/>
        <v>47150</v>
      </c>
    </row>
    <row r="29" spans="1:16" ht="20.100000000000001" customHeight="1" x14ac:dyDescent="0.25">
      <c r="A29" s="8">
        <v>22</v>
      </c>
      <c r="B29" s="9" t="s">
        <v>52</v>
      </c>
      <c r="C29" s="9" t="s">
        <v>55</v>
      </c>
      <c r="D29" s="10">
        <v>6</v>
      </c>
      <c r="E29" s="10">
        <v>20</v>
      </c>
      <c r="F29" s="10">
        <v>18</v>
      </c>
      <c r="G29" s="10"/>
      <c r="H29" s="10" t="s">
        <v>25</v>
      </c>
      <c r="I29" s="8">
        <f>IF($A29="","",MAX(1,1+MAX(IF($E29="",0,INDEX($J$8:$J$28,MATCH($E29,$A$8:$A$28,0))+0),IF($F29="",0,INDEX($J$8:$J$28,MATCH($F29,$A$8:$A$28,0))+0),IF($G29="",0,INDEX($J$8:$J$28,MATCH($G29,$A$8:$A$28,0))+0))))</f>
        <v>36</v>
      </c>
      <c r="J29" s="8">
        <f t="shared" si="0"/>
        <v>41</v>
      </c>
      <c r="K29" s="8">
        <f t="shared" ca="1" si="1"/>
        <v>43</v>
      </c>
      <c r="L29" s="8">
        <f ca="1">IF($A29="","",IF(MIN(IF(IFERROR(_xludf.MINIFS($K$30:$K$200,$E$30:$E$200,$A29)+0,0)=0,9999,IFERROR(_xludf.MINIFS($K$30:$K$200,$E$30:$E$200,$A29)+0,0)),IF(IFERROR(_xludf.MINIFS($K$30:$K$200,$F$30:$F$200,$A29)+0,0)=0,9999,IFERROR(_xludf.MINIFS($K$30:$K$200,$F$30:$F$200,$A29)+0,0)),IF(IFERROR(_xludf.MINIFS($K$30:$K$200,$G$30:$G$200,$A29)+0,0)=0,9999,IFERROR(_xludf.MINIFS($K$30:$K$200,$G$30:$G$200,$A29)+0,0)))=9999,$D$5,MIN(IF(IFERROR(_xludf.MINIFS($K$30:$K$200,$E$30:$E$200,$A29)+0,0)=0,9999,IFERROR(_xludf.MINIFS($K$30:$K$200,$E$30:$E$200,$A29)+0,0)),IF(IFERROR(_xludf.MINIFS($K$30:$K$200,$F$30:$F$200,$A29)+0,0)=0,9999,IFERROR(_xludf.MINIFS($K$30:$K$200,$F$30:$F$200,$A29)+0,0)),IF(IFERROR(_xludf.MINIFS($K$30:$K$200,$G$30:$G$200,$A29)+0,0)=0,9999,IFERROR(_xludf.MINIFS($K$30:$K$200,$G$30:$G$200,$A29)+0,0)))-1))</f>
        <v>48</v>
      </c>
      <c r="M29" s="8">
        <f t="shared" ca="1" si="2"/>
        <v>7</v>
      </c>
      <c r="N29" s="8" t="str">
        <f t="shared" ca="1" si="3"/>
        <v/>
      </c>
      <c r="O29" s="11">
        <f t="shared" si="4"/>
        <v>47088</v>
      </c>
      <c r="P29" s="11">
        <f t="shared" si="5"/>
        <v>47239</v>
      </c>
    </row>
    <row r="30" spans="1:16" ht="20.100000000000001" customHeight="1" x14ac:dyDescent="0.25">
      <c r="A30" s="8">
        <v>23</v>
      </c>
      <c r="B30" s="9" t="s">
        <v>56</v>
      </c>
      <c r="C30" s="9" t="s">
        <v>57</v>
      </c>
      <c r="D30" s="10">
        <v>3</v>
      </c>
      <c r="E30" s="10">
        <v>19</v>
      </c>
      <c r="F30" s="10">
        <v>21</v>
      </c>
      <c r="G30" s="10">
        <v>22</v>
      </c>
      <c r="H30" s="10" t="s">
        <v>25</v>
      </c>
      <c r="I30" s="8">
        <f>IF($A30="","",MAX(1,1+MAX(IF($E30="",0,INDEX($J$8:$J$29,MATCH($E30,$A$8:$A$29,0))+0),IF($F30="",0,INDEX($J$8:$J$29,MATCH($F30,$A$8:$A$29,0))+0),IF($G30="",0,INDEX($J$8:$J$29,MATCH($G30,$A$8:$A$29,0))+0))))</f>
        <v>42</v>
      </c>
      <c r="J30" s="8">
        <f t="shared" si="0"/>
        <v>44</v>
      </c>
      <c r="K30" s="8">
        <f t="shared" ca="1" si="1"/>
        <v>46</v>
      </c>
      <c r="L30" s="8">
        <f ca="1">IF($A30="","",IF(MIN(IF(IFERROR(_xludf.MINIFS($K$31:$K$200,$E$31:$E$200,$A30)+0,0)=0,9999,IFERROR(_xludf.MINIFS($K$31:$K$200,$E$31:$E$200,$A30)+0,0)),IF(IFERROR(_xludf.MINIFS($K$31:$K$200,$F$31:$F$200,$A30)+0,0)=0,9999,IFERROR(_xludf.MINIFS($K$31:$K$200,$F$31:$F$200,$A30)+0,0)),IF(IFERROR(_xludf.MINIFS($K$31:$K$200,$G$31:$G$200,$A30)+0,0)=0,9999,IFERROR(_xludf.MINIFS($K$31:$K$200,$G$31:$G$200,$A30)+0,0)))=9999,$D$5,MIN(IF(IFERROR(_xludf.MINIFS($K$31:$K$200,$E$31:$E$200,$A30)+0,0)=0,9999,IFERROR(_xludf.MINIFS($K$31:$K$200,$E$31:$E$200,$A30)+0,0)),IF(IFERROR(_xludf.MINIFS($K$31:$K$200,$F$31:$F$200,$A30)+0,0)=0,9999,IFERROR(_xludf.MINIFS($K$31:$K$200,$F$31:$F$200,$A30)+0,0)),IF(IFERROR(_xludf.MINIFS($K$31:$K$200,$G$31:$G$200,$A30)+0,0)=0,9999,IFERROR(_xludf.MINIFS($K$31:$K$200,$G$31:$G$200,$A30)+0,0)))-1))</f>
        <v>48</v>
      </c>
      <c r="M30" s="8">
        <f t="shared" ca="1" si="2"/>
        <v>4</v>
      </c>
      <c r="N30" s="8" t="str">
        <f t="shared" ca="1" si="3"/>
        <v/>
      </c>
      <c r="O30" s="11">
        <f t="shared" si="4"/>
        <v>47270</v>
      </c>
      <c r="P30" s="11">
        <f t="shared" si="5"/>
        <v>47331</v>
      </c>
    </row>
    <row r="31" spans="1:16" ht="20.100000000000001" customHeight="1" x14ac:dyDescent="0.25">
      <c r="A31" s="8">
        <v>24</v>
      </c>
      <c r="B31" s="9" t="s">
        <v>56</v>
      </c>
      <c r="C31" s="9" t="s">
        <v>58</v>
      </c>
      <c r="D31" s="10">
        <v>2</v>
      </c>
      <c r="E31" s="10">
        <v>23</v>
      </c>
      <c r="F31" s="10">
        <v>22</v>
      </c>
      <c r="G31" s="10"/>
      <c r="H31" s="10" t="s">
        <v>25</v>
      </c>
      <c r="I31" s="8">
        <f>IF($A31="","",MAX(1,1+MAX(IF($E31="",0,INDEX($J$8:$J$30,MATCH($E31,$A$8:$A$30,0))+0),IF($F31="",0,INDEX($J$8:$J$30,MATCH($F31,$A$8:$A$30,0))+0),IF($G31="",0,INDEX($J$8:$J$30,MATCH($G31,$A$8:$A$30,0))+0))))</f>
        <v>45</v>
      </c>
      <c r="J31" s="8">
        <f t="shared" si="0"/>
        <v>46</v>
      </c>
      <c r="K31" s="8">
        <f t="shared" ca="1" si="1"/>
        <v>47</v>
      </c>
      <c r="L31" s="8">
        <f ca="1">IF($A31="","",IF(MIN(IF(IFERROR(_xludf.MINIFS($K$32:$K$200,$E$32:$E$200,$A31)+0,0)=0,9999,IFERROR(_xludf.MINIFS($K$32:$K$200,$E$32:$E$200,$A31)+0,0)),IF(IFERROR(_xludf.MINIFS($K$32:$K$200,$F$32:$F$200,$A31)+0,0)=0,9999,IFERROR(_xludf.MINIFS($K$32:$K$200,$F$32:$F$200,$A31)+0,0)),IF(IFERROR(_xludf.MINIFS($K$32:$K$200,$G$32:$G$200,$A31)+0,0)=0,9999,IFERROR(_xludf.MINIFS($K$32:$K$200,$G$32:$G$200,$A31)+0,0)))=9999,$D$5,MIN(IF(IFERROR(_xludf.MINIFS($K$32:$K$200,$E$32:$E$200,$A31)+0,0)=0,9999,IFERROR(_xludf.MINIFS($K$32:$K$200,$E$32:$E$200,$A31)+0,0)),IF(IFERROR(_xludf.MINIFS($K$32:$K$200,$F$32:$F$200,$A31)+0,0)=0,9999,IFERROR(_xludf.MINIFS($K$32:$K$200,$F$32:$F$200,$A31)+0,0)),IF(IFERROR(_xludf.MINIFS($K$32:$K$200,$G$32:$G$200,$A31)+0,0)=0,9999,IFERROR(_xludf.MINIFS($K$32:$K$200,$G$32:$G$200,$A31)+0,0)))-1))</f>
        <v>48</v>
      </c>
      <c r="M31" s="8">
        <f t="shared" ca="1" si="2"/>
        <v>2</v>
      </c>
      <c r="N31" s="8" t="str">
        <f t="shared" ca="1" si="3"/>
        <v/>
      </c>
      <c r="O31" s="11">
        <f t="shared" si="4"/>
        <v>47362</v>
      </c>
      <c r="P31" s="11">
        <f t="shared" si="5"/>
        <v>47392</v>
      </c>
    </row>
    <row r="32" spans="1:16" ht="20.100000000000001" customHeight="1" x14ac:dyDescent="0.25">
      <c r="A32" s="8">
        <v>25</v>
      </c>
      <c r="B32" s="9" t="s">
        <v>56</v>
      </c>
      <c r="C32" s="9" t="s">
        <v>59</v>
      </c>
      <c r="D32" s="10">
        <v>1</v>
      </c>
      <c r="E32" s="10">
        <v>24</v>
      </c>
      <c r="F32" s="10"/>
      <c r="G32" s="10"/>
      <c r="H32" s="10" t="s">
        <v>25</v>
      </c>
      <c r="I32" s="8">
        <f>IF($A32="","",MAX(1,1+MAX(IF($E32="",0,INDEX($J$8:$J$31,MATCH($E32,$A$8:$A$31,0))+0),IF($F32="",0,INDEX($J$8:$J$31,MATCH($F32,$A$8:$A$31,0))+0),IF($G32="",0,INDEX($J$8:$J$31,MATCH($G32,$A$8:$A$31,0))+0))))</f>
        <v>47</v>
      </c>
      <c r="J32" s="8">
        <f t="shared" si="0"/>
        <v>47</v>
      </c>
      <c r="K32" s="8">
        <f t="shared" ca="1" si="1"/>
        <v>48</v>
      </c>
      <c r="L32" s="8">
        <f ca="1">IF($A32="","",IF(MIN(IF(IFERROR(_xludf.MINIFS($K$33:$K$200,$E$33:$E$200,$A32)+0,0)=0,9999,IFERROR(_xludf.MINIFS($K$33:$K$200,$E$33:$E$200,$A32)+0,0)),IF(IFERROR(_xludf.MINIFS($K$33:$K$200,$F$33:$F$200,$A32)+0,0)=0,9999,IFERROR(_xludf.MINIFS($K$33:$K$200,$F$33:$F$200,$A32)+0,0)),IF(IFERROR(_xludf.MINIFS($K$33:$K$200,$G$33:$G$200,$A32)+0,0)=0,9999,IFERROR(_xludf.MINIFS($K$33:$K$200,$G$33:$G$200,$A32)+0,0)))=9999,$D$5,MIN(IF(IFERROR(_xludf.MINIFS($K$33:$K$200,$E$33:$E$200,$A32)+0,0)=0,9999,IFERROR(_xludf.MINIFS($K$33:$K$200,$E$33:$E$200,$A32)+0,0)),IF(IFERROR(_xludf.MINIFS($K$33:$K$200,$F$33:$F$200,$A32)+0,0)=0,9999,IFERROR(_xludf.MINIFS($K$33:$K$200,$F$33:$F$200,$A32)+0,0)),IF(IFERROR(_xludf.MINIFS($K$33:$K$200,$G$33:$G$200,$A32)+0,0)=0,9999,IFERROR(_xludf.MINIFS($K$33:$K$200,$G$33:$G$200,$A32)+0,0)))-1))</f>
        <v>48</v>
      </c>
      <c r="M32" s="8">
        <f t="shared" ca="1" si="2"/>
        <v>1</v>
      </c>
      <c r="N32" s="8" t="str">
        <f t="shared" ca="1" si="3"/>
        <v/>
      </c>
      <c r="O32" s="11">
        <f t="shared" si="4"/>
        <v>47423</v>
      </c>
      <c r="P32" s="11">
        <f t="shared" si="5"/>
        <v>47423</v>
      </c>
    </row>
    <row r="33" spans="1:16" ht="20.100000000000001" customHeight="1" x14ac:dyDescent="0.25">
      <c r="A33" s="8">
        <v>26</v>
      </c>
      <c r="B33" s="9" t="s">
        <v>56</v>
      </c>
      <c r="C33" s="9" t="s">
        <v>60</v>
      </c>
      <c r="D33" s="10">
        <v>1</v>
      </c>
      <c r="E33" s="10">
        <v>25</v>
      </c>
      <c r="F33" s="10"/>
      <c r="G33" s="10"/>
      <c r="H33" s="10" t="s">
        <v>25</v>
      </c>
      <c r="I33" s="8">
        <f>IF($A33="","",MAX(1,1+MAX(IF($E33="",0,INDEX($J$8:$J$32,MATCH($E33,$A$8:$A$32,0))+0),IF($F33="",0,INDEX($J$8:$J$32,MATCH($F33,$A$8:$A$32,0))+0),IF($G33="",0,INDEX($J$8:$J$32,MATCH($G33,$A$8:$A$32,0))+0))))</f>
        <v>48</v>
      </c>
      <c r="J33" s="8">
        <f t="shared" si="0"/>
        <v>48</v>
      </c>
      <c r="K33" s="8">
        <f t="shared" ca="1" si="1"/>
        <v>48</v>
      </c>
      <c r="L33" s="8">
        <f ca="1">IF($A33="","",IF(MIN(IF(IFERROR(_xludf.MINIFS($K$34:$K$200,$E$34:$E$200,$A33)+0,0)=0,9999,IFERROR(_xludf.MINIFS($K$34:$K$200,$E$34:$E$200,$A33)+0,0)),IF(IFERROR(_xludf.MINIFS($K$34:$K$200,$F$34:$F$200,$A33)+0,0)=0,9999,IFERROR(_xludf.MINIFS($K$34:$K$200,$F$34:$F$200,$A33)+0,0)),IF(IFERROR(_xludf.MINIFS($K$34:$K$200,$G$34:$G$200,$A33)+0,0)=0,9999,IFERROR(_xludf.MINIFS($K$34:$K$200,$G$34:$G$200,$A33)+0,0)))=9999,$D$5,MIN(IF(IFERROR(_xludf.MINIFS($K$34:$K$200,$E$34:$E$200,$A33)+0,0)=0,9999,IFERROR(_xludf.MINIFS($K$34:$K$200,$E$34:$E$200,$A33)+0,0)),IF(IFERROR(_xludf.MINIFS($K$34:$K$200,$F$34:$F$200,$A33)+0,0)=0,9999,IFERROR(_xludf.MINIFS($K$34:$K$200,$F$34:$F$200,$A33)+0,0)),IF(IFERROR(_xludf.MINIFS($K$34:$K$200,$G$34:$G$200,$A33)+0,0)=0,9999,IFERROR(_xludf.MINIFS($K$34:$K$200,$G$34:$G$200,$A33)+0,0)))-1))</f>
        <v>48</v>
      </c>
      <c r="M33" s="8">
        <f t="shared" ca="1" si="2"/>
        <v>0</v>
      </c>
      <c r="N33" s="8" t="str">
        <f t="shared" ca="1" si="3"/>
        <v>YES</v>
      </c>
      <c r="O33" s="11">
        <f t="shared" si="4"/>
        <v>47453</v>
      </c>
      <c r="P33" s="11">
        <f t="shared" si="5"/>
        <v>47453</v>
      </c>
    </row>
  </sheetData>
  <mergeCells count="2">
    <mergeCell ref="A1:P1"/>
    <mergeCell ref="E2:G2"/>
  </mergeCells>
  <conditionalFormatting sqref="A8:P33">
    <cfRule type="expression" dxfId="2" priority="1">
      <formula>$N8="YES"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30"/>
  <sheetViews>
    <sheetView showGridLines="0" topLeftCell="A4" workbookViewId="0">
      <selection activeCell="N2" sqref="N2"/>
    </sheetView>
  </sheetViews>
  <sheetFormatPr defaultRowHeight="15" x14ac:dyDescent="0.25"/>
  <cols>
    <col min="1" max="1" width="6" customWidth="1"/>
    <col min="2" max="2" width="46" customWidth="1"/>
    <col min="3" max="3" width="24" customWidth="1"/>
    <col min="4" max="5" width="6" customWidth="1"/>
    <col min="6" max="6" width="10" customWidth="1"/>
    <col min="7" max="54" width="3.140625" customWidth="1"/>
  </cols>
  <sheetData>
    <row r="1" spans="1:54" ht="26.1" customHeight="1" x14ac:dyDescent="0.25">
      <c r="A1" s="14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</row>
    <row r="2" spans="1:54" ht="94.5" x14ac:dyDescent="0.25">
      <c r="B2" s="1" t="s">
        <v>62</v>
      </c>
      <c r="C2" s="1" t="s">
        <v>63</v>
      </c>
      <c r="D2" s="13" t="s">
        <v>64</v>
      </c>
      <c r="E2" s="1">
        <f>Tasks_CPM!$D$5</f>
        <v>48</v>
      </c>
      <c r="F2" s="1" t="s">
        <v>65</v>
      </c>
      <c r="G2" s="17">
        <f>Tasks_CPM!$D$6</f>
        <v>47453</v>
      </c>
    </row>
    <row r="4" spans="1:54" ht="30" x14ac:dyDescent="0.25">
      <c r="A4" s="7" t="s">
        <v>7</v>
      </c>
      <c r="B4" s="7" t="s">
        <v>9</v>
      </c>
      <c r="C4" s="7" t="s">
        <v>8</v>
      </c>
      <c r="D4" s="7" t="s">
        <v>66</v>
      </c>
      <c r="E4" s="7" t="s">
        <v>67</v>
      </c>
      <c r="F4" s="7" t="s">
        <v>20</v>
      </c>
      <c r="G4" s="7">
        <v>1</v>
      </c>
      <c r="H4" s="7">
        <v>2</v>
      </c>
      <c r="I4" s="7">
        <v>3</v>
      </c>
      <c r="J4" s="7">
        <v>4</v>
      </c>
      <c r="K4" s="7">
        <v>5</v>
      </c>
      <c r="L4" s="7">
        <v>6</v>
      </c>
      <c r="M4" s="7">
        <v>7</v>
      </c>
      <c r="N4" s="7">
        <v>8</v>
      </c>
      <c r="O4" s="7">
        <v>9</v>
      </c>
      <c r="P4" s="7">
        <v>10</v>
      </c>
      <c r="Q4" s="7">
        <v>11</v>
      </c>
      <c r="R4" s="7">
        <v>12</v>
      </c>
      <c r="S4" s="7">
        <v>13</v>
      </c>
      <c r="T4" s="7">
        <v>14</v>
      </c>
      <c r="U4" s="7">
        <v>15</v>
      </c>
      <c r="V4" s="7">
        <v>16</v>
      </c>
      <c r="W4" s="7">
        <v>17</v>
      </c>
      <c r="X4" s="7">
        <v>18</v>
      </c>
      <c r="Y4" s="7">
        <v>19</v>
      </c>
      <c r="Z4" s="7">
        <v>20</v>
      </c>
      <c r="AA4" s="7">
        <v>21</v>
      </c>
      <c r="AB4" s="7">
        <v>22</v>
      </c>
      <c r="AC4" s="7">
        <v>23</v>
      </c>
      <c r="AD4" s="7">
        <v>24</v>
      </c>
      <c r="AE4" s="7">
        <v>25</v>
      </c>
      <c r="AF4" s="7">
        <v>26</v>
      </c>
      <c r="AG4" s="7">
        <v>27</v>
      </c>
      <c r="AH4" s="7">
        <v>28</v>
      </c>
      <c r="AI4" s="7">
        <v>29</v>
      </c>
      <c r="AJ4" s="7">
        <v>30</v>
      </c>
      <c r="AK4" s="7">
        <v>31</v>
      </c>
      <c r="AL4" s="7">
        <v>32</v>
      </c>
      <c r="AM4" s="7">
        <v>33</v>
      </c>
      <c r="AN4" s="7">
        <v>34</v>
      </c>
      <c r="AO4" s="7">
        <v>35</v>
      </c>
      <c r="AP4" s="7">
        <v>36</v>
      </c>
      <c r="AQ4" s="7">
        <v>37</v>
      </c>
      <c r="AR4" s="7">
        <v>38</v>
      </c>
      <c r="AS4" s="7">
        <v>39</v>
      </c>
      <c r="AT4" s="7">
        <v>40</v>
      </c>
      <c r="AU4" s="7">
        <v>41</v>
      </c>
      <c r="AV4" s="7">
        <v>42</v>
      </c>
      <c r="AW4" s="7">
        <v>43</v>
      </c>
      <c r="AX4" s="7">
        <v>44</v>
      </c>
      <c r="AY4" s="7">
        <v>45</v>
      </c>
      <c r="AZ4" s="7">
        <v>46</v>
      </c>
      <c r="BA4" s="7">
        <v>47</v>
      </c>
      <c r="BB4" s="7">
        <v>48</v>
      </c>
    </row>
    <row r="5" spans="1:54" ht="18" customHeight="1" x14ac:dyDescent="0.25">
      <c r="A5" s="8">
        <f>Tasks_CPM!A8</f>
        <v>1</v>
      </c>
      <c r="B5" s="9" t="str">
        <f>Tasks_CPM!C8</f>
        <v>Strategy &amp; screening</v>
      </c>
      <c r="C5" s="9" t="str">
        <f>Tasks_CPM!B8</f>
        <v>Ініціація</v>
      </c>
      <c r="D5" s="8">
        <f>Tasks_CPM!I8</f>
        <v>1</v>
      </c>
      <c r="E5" s="8">
        <f>Tasks_CPM!J8</f>
        <v>2</v>
      </c>
      <c r="F5" s="8" t="str">
        <f ca="1">Tasks_CPM!N8</f>
        <v/>
      </c>
      <c r="G5" s="12">
        <f t="shared" ref="G5:P14" ca="1" si="0">IF(AND(G$4&gt;=$D5,G$4&lt;=$E5),IF($F5="YES",2,1),"")</f>
        <v>1</v>
      </c>
      <c r="H5" s="12">
        <f t="shared" ca="1" si="0"/>
        <v>1</v>
      </c>
      <c r="I5" s="12" t="str">
        <f t="shared" si="0"/>
        <v/>
      </c>
      <c r="J5" s="12" t="str">
        <f t="shared" si="0"/>
        <v/>
      </c>
      <c r="K5" s="12" t="str">
        <f t="shared" si="0"/>
        <v/>
      </c>
      <c r="L5" s="12" t="str">
        <f t="shared" si="0"/>
        <v/>
      </c>
      <c r="M5" s="12" t="str">
        <f t="shared" si="0"/>
        <v/>
      </c>
      <c r="N5" s="12" t="str">
        <f t="shared" si="0"/>
        <v/>
      </c>
      <c r="O5" s="12" t="str">
        <f t="shared" si="0"/>
        <v/>
      </c>
      <c r="P5" s="12" t="str">
        <f t="shared" si="0"/>
        <v/>
      </c>
      <c r="Q5" s="12" t="str">
        <f t="shared" ref="Q5:Z14" si="1">IF(AND(Q$4&gt;=$D5,Q$4&lt;=$E5),IF($F5="YES",2,1),"")</f>
        <v/>
      </c>
      <c r="R5" s="12" t="str">
        <f t="shared" si="1"/>
        <v/>
      </c>
      <c r="S5" s="12" t="str">
        <f t="shared" si="1"/>
        <v/>
      </c>
      <c r="T5" s="12" t="str">
        <f t="shared" si="1"/>
        <v/>
      </c>
      <c r="U5" s="12" t="str">
        <f t="shared" si="1"/>
        <v/>
      </c>
      <c r="V5" s="12" t="str">
        <f t="shared" si="1"/>
        <v/>
      </c>
      <c r="W5" s="12" t="str">
        <f t="shared" si="1"/>
        <v/>
      </c>
      <c r="X5" s="12" t="str">
        <f t="shared" si="1"/>
        <v/>
      </c>
      <c r="Y5" s="12" t="str">
        <f t="shared" si="1"/>
        <v/>
      </c>
      <c r="Z5" s="12" t="str">
        <f t="shared" si="1"/>
        <v/>
      </c>
      <c r="AA5" s="12" t="str">
        <f t="shared" ref="AA5:AJ14" si="2">IF(AND(AA$4&gt;=$D5,AA$4&lt;=$E5),IF($F5="YES",2,1),"")</f>
        <v/>
      </c>
      <c r="AB5" s="12" t="str">
        <f t="shared" si="2"/>
        <v/>
      </c>
      <c r="AC5" s="12" t="str">
        <f t="shared" si="2"/>
        <v/>
      </c>
      <c r="AD5" s="12" t="str">
        <f t="shared" si="2"/>
        <v/>
      </c>
      <c r="AE5" s="12" t="str">
        <f t="shared" si="2"/>
        <v/>
      </c>
      <c r="AF5" s="12" t="str">
        <f t="shared" si="2"/>
        <v/>
      </c>
      <c r="AG5" s="12" t="str">
        <f t="shared" si="2"/>
        <v/>
      </c>
      <c r="AH5" s="12" t="str">
        <f t="shared" si="2"/>
        <v/>
      </c>
      <c r="AI5" s="12" t="str">
        <f t="shared" si="2"/>
        <v/>
      </c>
      <c r="AJ5" s="12" t="str">
        <f t="shared" si="2"/>
        <v/>
      </c>
      <c r="AK5" s="12" t="str">
        <f t="shared" ref="AK5:AT14" si="3">IF(AND(AK$4&gt;=$D5,AK$4&lt;=$E5),IF($F5="YES",2,1),"")</f>
        <v/>
      </c>
      <c r="AL5" s="12" t="str">
        <f t="shared" si="3"/>
        <v/>
      </c>
      <c r="AM5" s="12" t="str">
        <f t="shared" si="3"/>
        <v/>
      </c>
      <c r="AN5" s="12" t="str">
        <f t="shared" si="3"/>
        <v/>
      </c>
      <c r="AO5" s="12" t="str">
        <f t="shared" si="3"/>
        <v/>
      </c>
      <c r="AP5" s="12" t="str">
        <f t="shared" si="3"/>
        <v/>
      </c>
      <c r="AQ5" s="12" t="str">
        <f t="shared" si="3"/>
        <v/>
      </c>
      <c r="AR5" s="12" t="str">
        <f t="shared" si="3"/>
        <v/>
      </c>
      <c r="AS5" s="12" t="str">
        <f t="shared" si="3"/>
        <v/>
      </c>
      <c r="AT5" s="12" t="str">
        <f t="shared" si="3"/>
        <v/>
      </c>
      <c r="AU5" s="12" t="str">
        <f t="shared" ref="AU5:BB14" si="4">IF(AND(AU$4&gt;=$D5,AU$4&lt;=$E5),IF($F5="YES",2,1),"")</f>
        <v/>
      </c>
      <c r="AV5" s="12" t="str">
        <f t="shared" si="4"/>
        <v/>
      </c>
      <c r="AW5" s="12" t="str">
        <f t="shared" si="4"/>
        <v/>
      </c>
      <c r="AX5" s="12" t="str">
        <f t="shared" si="4"/>
        <v/>
      </c>
      <c r="AY5" s="12" t="str">
        <f t="shared" si="4"/>
        <v/>
      </c>
      <c r="AZ5" s="12" t="str">
        <f t="shared" si="4"/>
        <v/>
      </c>
      <c r="BA5" s="12" t="str">
        <f t="shared" si="4"/>
        <v/>
      </c>
      <c r="BB5" s="12" t="str">
        <f t="shared" si="4"/>
        <v/>
      </c>
    </row>
    <row r="6" spans="1:54" ht="18" customHeight="1" x14ac:dyDescent="0.25">
      <c r="A6" s="8">
        <f>Tasks_CPM!A9</f>
        <v>2</v>
      </c>
      <c r="B6" s="9" t="str">
        <f>Tasks_CPM!C9</f>
        <v>Grid pre-feasibility / capacity check</v>
      </c>
      <c r="C6" s="9" t="str">
        <f>Tasks_CPM!B9</f>
        <v>Ініціація</v>
      </c>
      <c r="D6" s="8">
        <f>Tasks_CPM!I9</f>
        <v>3</v>
      </c>
      <c r="E6" s="8">
        <f>Tasks_CPM!J9</f>
        <v>4</v>
      </c>
      <c r="F6" s="8" t="str">
        <f ca="1">Tasks_CPM!N9</f>
        <v/>
      </c>
      <c r="G6" s="12" t="str">
        <f t="shared" si="0"/>
        <v/>
      </c>
      <c r="H6" s="12" t="str">
        <f t="shared" si="0"/>
        <v/>
      </c>
      <c r="I6" s="12">
        <f t="shared" ca="1" si="0"/>
        <v>1</v>
      </c>
      <c r="J6" s="12">
        <f t="shared" ca="1" si="0"/>
        <v>1</v>
      </c>
      <c r="K6" s="12" t="str">
        <f t="shared" si="0"/>
        <v/>
      </c>
      <c r="L6" s="12" t="str">
        <f t="shared" si="0"/>
        <v/>
      </c>
      <c r="M6" s="12" t="str">
        <f t="shared" si="0"/>
        <v/>
      </c>
      <c r="N6" s="12" t="str">
        <f t="shared" si="0"/>
        <v/>
      </c>
      <c r="O6" s="12" t="str">
        <f t="shared" si="0"/>
        <v/>
      </c>
      <c r="P6" s="12" t="str">
        <f t="shared" si="0"/>
        <v/>
      </c>
      <c r="Q6" s="12" t="str">
        <f t="shared" si="1"/>
        <v/>
      </c>
      <c r="R6" s="12" t="str">
        <f t="shared" si="1"/>
        <v/>
      </c>
      <c r="S6" s="12" t="str">
        <f t="shared" si="1"/>
        <v/>
      </c>
      <c r="T6" s="12" t="str">
        <f t="shared" si="1"/>
        <v/>
      </c>
      <c r="U6" s="12" t="str">
        <f t="shared" si="1"/>
        <v/>
      </c>
      <c r="V6" s="12" t="str">
        <f t="shared" si="1"/>
        <v/>
      </c>
      <c r="W6" s="12" t="str">
        <f t="shared" si="1"/>
        <v/>
      </c>
      <c r="X6" s="12" t="str">
        <f t="shared" si="1"/>
        <v/>
      </c>
      <c r="Y6" s="12" t="str">
        <f t="shared" si="1"/>
        <v/>
      </c>
      <c r="Z6" s="12" t="str">
        <f t="shared" si="1"/>
        <v/>
      </c>
      <c r="AA6" s="12" t="str">
        <f t="shared" si="2"/>
        <v/>
      </c>
      <c r="AB6" s="12" t="str">
        <f t="shared" si="2"/>
        <v/>
      </c>
      <c r="AC6" s="12" t="str">
        <f t="shared" si="2"/>
        <v/>
      </c>
      <c r="AD6" s="12" t="str">
        <f t="shared" si="2"/>
        <v/>
      </c>
      <c r="AE6" s="12" t="str">
        <f t="shared" si="2"/>
        <v/>
      </c>
      <c r="AF6" s="12" t="str">
        <f t="shared" si="2"/>
        <v/>
      </c>
      <c r="AG6" s="12" t="str">
        <f t="shared" si="2"/>
        <v/>
      </c>
      <c r="AH6" s="12" t="str">
        <f t="shared" si="2"/>
        <v/>
      </c>
      <c r="AI6" s="12" t="str">
        <f t="shared" si="2"/>
        <v/>
      </c>
      <c r="AJ6" s="12" t="str">
        <f t="shared" si="2"/>
        <v/>
      </c>
      <c r="AK6" s="12" t="str">
        <f t="shared" si="3"/>
        <v/>
      </c>
      <c r="AL6" s="12" t="str">
        <f t="shared" si="3"/>
        <v/>
      </c>
      <c r="AM6" s="12" t="str">
        <f t="shared" si="3"/>
        <v/>
      </c>
      <c r="AN6" s="12" t="str">
        <f t="shared" si="3"/>
        <v/>
      </c>
      <c r="AO6" s="12" t="str">
        <f t="shared" si="3"/>
        <v/>
      </c>
      <c r="AP6" s="12" t="str">
        <f t="shared" si="3"/>
        <v/>
      </c>
      <c r="AQ6" s="12" t="str">
        <f t="shared" si="3"/>
        <v/>
      </c>
      <c r="AR6" s="12" t="str">
        <f t="shared" si="3"/>
        <v/>
      </c>
      <c r="AS6" s="12" t="str">
        <f t="shared" si="3"/>
        <v/>
      </c>
      <c r="AT6" s="12" t="str">
        <f t="shared" si="3"/>
        <v/>
      </c>
      <c r="AU6" s="12" t="str">
        <f t="shared" si="4"/>
        <v/>
      </c>
      <c r="AV6" s="12" t="str">
        <f t="shared" si="4"/>
        <v/>
      </c>
      <c r="AW6" s="12" t="str">
        <f t="shared" si="4"/>
        <v/>
      </c>
      <c r="AX6" s="12" t="str">
        <f t="shared" si="4"/>
        <v/>
      </c>
      <c r="AY6" s="12" t="str">
        <f t="shared" si="4"/>
        <v/>
      </c>
      <c r="AZ6" s="12" t="str">
        <f t="shared" si="4"/>
        <v/>
      </c>
      <c r="BA6" s="12" t="str">
        <f t="shared" si="4"/>
        <v/>
      </c>
      <c r="BB6" s="12" t="str">
        <f t="shared" si="4"/>
        <v/>
      </c>
    </row>
    <row r="7" spans="1:54" ht="18" customHeight="1" x14ac:dyDescent="0.25">
      <c r="A7" s="8">
        <f>Tasks_CPM!A10</f>
        <v>3</v>
      </c>
      <c r="B7" s="9" t="str">
        <f>Tasks_CPM!C10</f>
        <v>Land search &amp; stakeholder mapping</v>
      </c>
      <c r="C7" s="9" t="str">
        <f>Tasks_CPM!B10</f>
        <v>Земля та виміри</v>
      </c>
      <c r="D7" s="8">
        <f>Tasks_CPM!I10</f>
        <v>3</v>
      </c>
      <c r="E7" s="8">
        <f>Tasks_CPM!J10</f>
        <v>6</v>
      </c>
      <c r="F7" s="8" t="str">
        <f ca="1">Tasks_CPM!N10</f>
        <v/>
      </c>
      <c r="G7" s="12" t="str">
        <f t="shared" si="0"/>
        <v/>
      </c>
      <c r="H7" s="12" t="str">
        <f t="shared" si="0"/>
        <v/>
      </c>
      <c r="I7" s="12">
        <f t="shared" ca="1" si="0"/>
        <v>1</v>
      </c>
      <c r="J7" s="12">
        <f t="shared" ca="1" si="0"/>
        <v>1</v>
      </c>
      <c r="K7" s="12">
        <f t="shared" ca="1" si="0"/>
        <v>1</v>
      </c>
      <c r="L7" s="12">
        <f t="shared" ca="1" si="0"/>
        <v>1</v>
      </c>
      <c r="M7" s="12" t="str">
        <f t="shared" si="0"/>
        <v/>
      </c>
      <c r="N7" s="12" t="str">
        <f t="shared" si="0"/>
        <v/>
      </c>
      <c r="O7" s="12" t="str">
        <f t="shared" si="0"/>
        <v/>
      </c>
      <c r="P7" s="12" t="str">
        <f t="shared" si="0"/>
        <v/>
      </c>
      <c r="Q7" s="12" t="str">
        <f t="shared" si="1"/>
        <v/>
      </c>
      <c r="R7" s="12" t="str">
        <f t="shared" si="1"/>
        <v/>
      </c>
      <c r="S7" s="12" t="str">
        <f t="shared" si="1"/>
        <v/>
      </c>
      <c r="T7" s="12" t="str">
        <f t="shared" si="1"/>
        <v/>
      </c>
      <c r="U7" s="12" t="str">
        <f t="shared" si="1"/>
        <v/>
      </c>
      <c r="V7" s="12" t="str">
        <f t="shared" si="1"/>
        <v/>
      </c>
      <c r="W7" s="12" t="str">
        <f t="shared" si="1"/>
        <v/>
      </c>
      <c r="X7" s="12" t="str">
        <f t="shared" si="1"/>
        <v/>
      </c>
      <c r="Y7" s="12" t="str">
        <f t="shared" si="1"/>
        <v/>
      </c>
      <c r="Z7" s="12" t="str">
        <f t="shared" si="1"/>
        <v/>
      </c>
      <c r="AA7" s="12" t="str">
        <f t="shared" si="2"/>
        <v/>
      </c>
      <c r="AB7" s="12" t="str">
        <f t="shared" si="2"/>
        <v/>
      </c>
      <c r="AC7" s="12" t="str">
        <f t="shared" si="2"/>
        <v/>
      </c>
      <c r="AD7" s="12" t="str">
        <f t="shared" si="2"/>
        <v/>
      </c>
      <c r="AE7" s="12" t="str">
        <f t="shared" si="2"/>
        <v/>
      </c>
      <c r="AF7" s="12" t="str">
        <f t="shared" si="2"/>
        <v/>
      </c>
      <c r="AG7" s="12" t="str">
        <f t="shared" si="2"/>
        <v/>
      </c>
      <c r="AH7" s="12" t="str">
        <f t="shared" si="2"/>
        <v/>
      </c>
      <c r="AI7" s="12" t="str">
        <f t="shared" si="2"/>
        <v/>
      </c>
      <c r="AJ7" s="12" t="str">
        <f t="shared" si="2"/>
        <v/>
      </c>
      <c r="AK7" s="12" t="str">
        <f t="shared" si="3"/>
        <v/>
      </c>
      <c r="AL7" s="12" t="str">
        <f t="shared" si="3"/>
        <v/>
      </c>
      <c r="AM7" s="12" t="str">
        <f t="shared" si="3"/>
        <v/>
      </c>
      <c r="AN7" s="12" t="str">
        <f t="shared" si="3"/>
        <v/>
      </c>
      <c r="AO7" s="12" t="str">
        <f t="shared" si="3"/>
        <v/>
      </c>
      <c r="AP7" s="12" t="str">
        <f t="shared" si="3"/>
        <v/>
      </c>
      <c r="AQ7" s="12" t="str">
        <f t="shared" si="3"/>
        <v/>
      </c>
      <c r="AR7" s="12" t="str">
        <f t="shared" si="3"/>
        <v/>
      </c>
      <c r="AS7" s="12" t="str">
        <f t="shared" si="3"/>
        <v/>
      </c>
      <c r="AT7" s="12" t="str">
        <f t="shared" si="3"/>
        <v/>
      </c>
      <c r="AU7" s="12" t="str">
        <f t="shared" si="4"/>
        <v/>
      </c>
      <c r="AV7" s="12" t="str">
        <f t="shared" si="4"/>
        <v/>
      </c>
      <c r="AW7" s="12" t="str">
        <f t="shared" si="4"/>
        <v/>
      </c>
      <c r="AX7" s="12" t="str">
        <f t="shared" si="4"/>
        <v/>
      </c>
      <c r="AY7" s="12" t="str">
        <f t="shared" si="4"/>
        <v/>
      </c>
      <c r="AZ7" s="12" t="str">
        <f t="shared" si="4"/>
        <v/>
      </c>
      <c r="BA7" s="12" t="str">
        <f t="shared" si="4"/>
        <v/>
      </c>
      <c r="BB7" s="12" t="str">
        <f t="shared" si="4"/>
        <v/>
      </c>
    </row>
    <row r="8" spans="1:54" ht="18" customHeight="1" x14ac:dyDescent="0.25">
      <c r="A8" s="8">
        <f>Tasks_CPM!A11</f>
        <v>4</v>
      </c>
      <c r="B8" s="9" t="str">
        <f>Tasks_CPM!C11</f>
        <v>Land control (leases/servitudes/superficies)</v>
      </c>
      <c r="C8" s="9" t="str">
        <f>Tasks_CPM!B11</f>
        <v>Земля та виміри</v>
      </c>
      <c r="D8" s="8">
        <f>Tasks_CPM!I11</f>
        <v>7</v>
      </c>
      <c r="E8" s="8">
        <f>Tasks_CPM!J11</f>
        <v>11</v>
      </c>
      <c r="F8" s="8" t="str">
        <f ca="1">Tasks_CPM!N11</f>
        <v/>
      </c>
      <c r="G8" s="12" t="str">
        <f t="shared" si="0"/>
        <v/>
      </c>
      <c r="H8" s="12" t="str">
        <f t="shared" si="0"/>
        <v/>
      </c>
      <c r="I8" s="12" t="str">
        <f t="shared" si="0"/>
        <v/>
      </c>
      <c r="J8" s="12" t="str">
        <f t="shared" si="0"/>
        <v/>
      </c>
      <c r="K8" s="12" t="str">
        <f t="shared" si="0"/>
        <v/>
      </c>
      <c r="L8" s="12" t="str">
        <f t="shared" si="0"/>
        <v/>
      </c>
      <c r="M8" s="12">
        <f t="shared" ca="1" si="0"/>
        <v>1</v>
      </c>
      <c r="N8" s="12">
        <f t="shared" ca="1" si="0"/>
        <v>1</v>
      </c>
      <c r="O8" s="12">
        <f t="shared" ca="1" si="0"/>
        <v>1</v>
      </c>
      <c r="P8" s="12">
        <f t="shared" ca="1" si="0"/>
        <v>1</v>
      </c>
      <c r="Q8" s="12">
        <f t="shared" ca="1" si="1"/>
        <v>1</v>
      </c>
      <c r="R8" s="12" t="str">
        <f t="shared" si="1"/>
        <v/>
      </c>
      <c r="S8" s="12" t="str">
        <f t="shared" si="1"/>
        <v/>
      </c>
      <c r="T8" s="12" t="str">
        <f t="shared" si="1"/>
        <v/>
      </c>
      <c r="U8" s="12" t="str">
        <f t="shared" si="1"/>
        <v/>
      </c>
      <c r="V8" s="12" t="str">
        <f t="shared" si="1"/>
        <v/>
      </c>
      <c r="W8" s="12" t="str">
        <f t="shared" si="1"/>
        <v/>
      </c>
      <c r="X8" s="12" t="str">
        <f t="shared" si="1"/>
        <v/>
      </c>
      <c r="Y8" s="12" t="str">
        <f t="shared" si="1"/>
        <v/>
      </c>
      <c r="Z8" s="12" t="str">
        <f t="shared" si="1"/>
        <v/>
      </c>
      <c r="AA8" s="12" t="str">
        <f t="shared" si="2"/>
        <v/>
      </c>
      <c r="AB8" s="12" t="str">
        <f t="shared" si="2"/>
        <v/>
      </c>
      <c r="AC8" s="12" t="str">
        <f t="shared" si="2"/>
        <v/>
      </c>
      <c r="AD8" s="12" t="str">
        <f t="shared" si="2"/>
        <v/>
      </c>
      <c r="AE8" s="12" t="str">
        <f t="shared" si="2"/>
        <v/>
      </c>
      <c r="AF8" s="12" t="str">
        <f t="shared" si="2"/>
        <v/>
      </c>
      <c r="AG8" s="12" t="str">
        <f t="shared" si="2"/>
        <v/>
      </c>
      <c r="AH8" s="12" t="str">
        <f t="shared" si="2"/>
        <v/>
      </c>
      <c r="AI8" s="12" t="str">
        <f t="shared" si="2"/>
        <v/>
      </c>
      <c r="AJ8" s="12" t="str">
        <f t="shared" si="2"/>
        <v/>
      </c>
      <c r="AK8" s="12" t="str">
        <f t="shared" si="3"/>
        <v/>
      </c>
      <c r="AL8" s="12" t="str">
        <f t="shared" si="3"/>
        <v/>
      </c>
      <c r="AM8" s="12" t="str">
        <f t="shared" si="3"/>
        <v/>
      </c>
      <c r="AN8" s="12" t="str">
        <f t="shared" si="3"/>
        <v/>
      </c>
      <c r="AO8" s="12" t="str">
        <f t="shared" si="3"/>
        <v/>
      </c>
      <c r="AP8" s="12" t="str">
        <f t="shared" si="3"/>
        <v/>
      </c>
      <c r="AQ8" s="12" t="str">
        <f t="shared" si="3"/>
        <v/>
      </c>
      <c r="AR8" s="12" t="str">
        <f t="shared" si="3"/>
        <v/>
      </c>
      <c r="AS8" s="12" t="str">
        <f t="shared" si="3"/>
        <v/>
      </c>
      <c r="AT8" s="12" t="str">
        <f t="shared" si="3"/>
        <v/>
      </c>
      <c r="AU8" s="12" t="str">
        <f t="shared" si="4"/>
        <v/>
      </c>
      <c r="AV8" s="12" t="str">
        <f t="shared" si="4"/>
        <v/>
      </c>
      <c r="AW8" s="12" t="str">
        <f t="shared" si="4"/>
        <v/>
      </c>
      <c r="AX8" s="12" t="str">
        <f t="shared" si="4"/>
        <v/>
      </c>
      <c r="AY8" s="12" t="str">
        <f t="shared" si="4"/>
        <v/>
      </c>
      <c r="AZ8" s="12" t="str">
        <f t="shared" si="4"/>
        <v/>
      </c>
      <c r="BA8" s="12" t="str">
        <f t="shared" si="4"/>
        <v/>
      </c>
      <c r="BB8" s="12" t="str">
        <f t="shared" si="4"/>
        <v/>
      </c>
    </row>
    <row r="9" spans="1:54" ht="18" customHeight="1" x14ac:dyDescent="0.25">
      <c r="A9" s="8">
        <f>Tasks_CPM!A12</f>
        <v>5</v>
      </c>
      <c r="B9" s="9" t="str">
        <f>Tasks_CPM!C12</f>
        <v>Wind measurement setup (mast/LiDAR)</v>
      </c>
      <c r="C9" s="9" t="str">
        <f>Tasks_CPM!B12</f>
        <v>Земля та виміри</v>
      </c>
      <c r="D9" s="8">
        <f>Tasks_CPM!I12</f>
        <v>7</v>
      </c>
      <c r="E9" s="8">
        <f>Tasks_CPM!J12</f>
        <v>8</v>
      </c>
      <c r="F9" s="8" t="str">
        <f ca="1">Tasks_CPM!N12</f>
        <v/>
      </c>
      <c r="G9" s="12" t="str">
        <f t="shared" si="0"/>
        <v/>
      </c>
      <c r="H9" s="12" t="str">
        <f t="shared" si="0"/>
        <v/>
      </c>
      <c r="I9" s="12" t="str">
        <f t="shared" si="0"/>
        <v/>
      </c>
      <c r="J9" s="12" t="str">
        <f t="shared" si="0"/>
        <v/>
      </c>
      <c r="K9" s="12" t="str">
        <f t="shared" si="0"/>
        <v/>
      </c>
      <c r="L9" s="12" t="str">
        <f t="shared" si="0"/>
        <v/>
      </c>
      <c r="M9" s="12">
        <f t="shared" ca="1" si="0"/>
        <v>1</v>
      </c>
      <c r="N9" s="12">
        <f t="shared" ca="1" si="0"/>
        <v>1</v>
      </c>
      <c r="O9" s="12" t="str">
        <f t="shared" si="0"/>
        <v/>
      </c>
      <c r="P9" s="12" t="str">
        <f t="shared" si="0"/>
        <v/>
      </c>
      <c r="Q9" s="12" t="str">
        <f t="shared" si="1"/>
        <v/>
      </c>
      <c r="R9" s="12" t="str">
        <f t="shared" si="1"/>
        <v/>
      </c>
      <c r="S9" s="12" t="str">
        <f t="shared" si="1"/>
        <v/>
      </c>
      <c r="T9" s="12" t="str">
        <f t="shared" si="1"/>
        <v/>
      </c>
      <c r="U9" s="12" t="str">
        <f t="shared" si="1"/>
        <v/>
      </c>
      <c r="V9" s="12" t="str">
        <f t="shared" si="1"/>
        <v/>
      </c>
      <c r="W9" s="12" t="str">
        <f t="shared" si="1"/>
        <v/>
      </c>
      <c r="X9" s="12" t="str">
        <f t="shared" si="1"/>
        <v/>
      </c>
      <c r="Y9" s="12" t="str">
        <f t="shared" si="1"/>
        <v/>
      </c>
      <c r="Z9" s="12" t="str">
        <f t="shared" si="1"/>
        <v/>
      </c>
      <c r="AA9" s="12" t="str">
        <f t="shared" si="2"/>
        <v/>
      </c>
      <c r="AB9" s="12" t="str">
        <f t="shared" si="2"/>
        <v/>
      </c>
      <c r="AC9" s="12" t="str">
        <f t="shared" si="2"/>
        <v/>
      </c>
      <c r="AD9" s="12" t="str">
        <f t="shared" si="2"/>
        <v/>
      </c>
      <c r="AE9" s="12" t="str">
        <f t="shared" si="2"/>
        <v/>
      </c>
      <c r="AF9" s="12" t="str">
        <f t="shared" si="2"/>
        <v/>
      </c>
      <c r="AG9" s="12" t="str">
        <f t="shared" si="2"/>
        <v/>
      </c>
      <c r="AH9" s="12" t="str">
        <f t="shared" si="2"/>
        <v/>
      </c>
      <c r="AI9" s="12" t="str">
        <f t="shared" si="2"/>
        <v/>
      </c>
      <c r="AJ9" s="12" t="str">
        <f t="shared" si="2"/>
        <v/>
      </c>
      <c r="AK9" s="12" t="str">
        <f t="shared" si="3"/>
        <v/>
      </c>
      <c r="AL9" s="12" t="str">
        <f t="shared" si="3"/>
        <v/>
      </c>
      <c r="AM9" s="12" t="str">
        <f t="shared" si="3"/>
        <v/>
      </c>
      <c r="AN9" s="12" t="str">
        <f t="shared" si="3"/>
        <v/>
      </c>
      <c r="AO9" s="12" t="str">
        <f t="shared" si="3"/>
        <v/>
      </c>
      <c r="AP9" s="12" t="str">
        <f t="shared" si="3"/>
        <v/>
      </c>
      <c r="AQ9" s="12" t="str">
        <f t="shared" si="3"/>
        <v/>
      </c>
      <c r="AR9" s="12" t="str">
        <f t="shared" si="3"/>
        <v/>
      </c>
      <c r="AS9" s="12" t="str">
        <f t="shared" si="3"/>
        <v/>
      </c>
      <c r="AT9" s="12" t="str">
        <f t="shared" si="3"/>
        <v/>
      </c>
      <c r="AU9" s="12" t="str">
        <f t="shared" si="4"/>
        <v/>
      </c>
      <c r="AV9" s="12" t="str">
        <f t="shared" si="4"/>
        <v/>
      </c>
      <c r="AW9" s="12" t="str">
        <f t="shared" si="4"/>
        <v/>
      </c>
      <c r="AX9" s="12" t="str">
        <f t="shared" si="4"/>
        <v/>
      </c>
      <c r="AY9" s="12" t="str">
        <f t="shared" si="4"/>
        <v/>
      </c>
      <c r="AZ9" s="12" t="str">
        <f t="shared" si="4"/>
        <v/>
      </c>
      <c r="BA9" s="12" t="str">
        <f t="shared" si="4"/>
        <v/>
      </c>
      <c r="BB9" s="12" t="str">
        <f t="shared" si="4"/>
        <v/>
      </c>
    </row>
    <row r="10" spans="1:54" ht="18" customHeight="1" x14ac:dyDescent="0.25">
      <c r="A10" s="8">
        <f>Tasks_CPM!A13</f>
        <v>6</v>
      </c>
      <c r="B10" s="9" t="str">
        <f>Tasks_CPM!C13</f>
        <v>Wind measurement campaign</v>
      </c>
      <c r="C10" s="9" t="str">
        <f>Tasks_CPM!B13</f>
        <v>Вітроресурс</v>
      </c>
      <c r="D10" s="8">
        <f>Tasks_CPM!I13</f>
        <v>9</v>
      </c>
      <c r="E10" s="8">
        <f>Tasks_CPM!J13</f>
        <v>20</v>
      </c>
      <c r="F10" s="8" t="str">
        <f ca="1">Tasks_CPM!N13</f>
        <v/>
      </c>
      <c r="G10" s="12" t="str">
        <f t="shared" si="0"/>
        <v/>
      </c>
      <c r="H10" s="12" t="str">
        <f t="shared" si="0"/>
        <v/>
      </c>
      <c r="I10" s="12" t="str">
        <f t="shared" si="0"/>
        <v/>
      </c>
      <c r="J10" s="12" t="str">
        <f t="shared" si="0"/>
        <v/>
      </c>
      <c r="K10" s="12" t="str">
        <f t="shared" si="0"/>
        <v/>
      </c>
      <c r="L10" s="12" t="str">
        <f t="shared" si="0"/>
        <v/>
      </c>
      <c r="M10" s="12" t="str">
        <f t="shared" si="0"/>
        <v/>
      </c>
      <c r="N10" s="12" t="str">
        <f t="shared" si="0"/>
        <v/>
      </c>
      <c r="O10" s="12">
        <f t="shared" ca="1" si="0"/>
        <v>1</v>
      </c>
      <c r="P10" s="12">
        <f t="shared" ca="1" si="0"/>
        <v>1</v>
      </c>
      <c r="Q10" s="12">
        <f t="shared" ca="1" si="1"/>
        <v>1</v>
      </c>
      <c r="R10" s="12">
        <f t="shared" ca="1" si="1"/>
        <v>1</v>
      </c>
      <c r="S10" s="12">
        <f t="shared" ca="1" si="1"/>
        <v>1</v>
      </c>
      <c r="T10" s="12">
        <f t="shared" ca="1" si="1"/>
        <v>1</v>
      </c>
      <c r="U10" s="12">
        <f t="shared" ca="1" si="1"/>
        <v>1</v>
      </c>
      <c r="V10" s="12">
        <f t="shared" ca="1" si="1"/>
        <v>1</v>
      </c>
      <c r="W10" s="12">
        <f t="shared" ca="1" si="1"/>
        <v>1</v>
      </c>
      <c r="X10" s="12">
        <f t="shared" ca="1" si="1"/>
        <v>1</v>
      </c>
      <c r="Y10" s="12">
        <f t="shared" ca="1" si="1"/>
        <v>1</v>
      </c>
      <c r="Z10" s="12">
        <f t="shared" ca="1" si="1"/>
        <v>1</v>
      </c>
      <c r="AA10" s="12" t="str">
        <f t="shared" si="2"/>
        <v/>
      </c>
      <c r="AB10" s="12" t="str">
        <f t="shared" si="2"/>
        <v/>
      </c>
      <c r="AC10" s="12" t="str">
        <f t="shared" si="2"/>
        <v/>
      </c>
      <c r="AD10" s="12" t="str">
        <f t="shared" si="2"/>
        <v/>
      </c>
      <c r="AE10" s="12" t="str">
        <f t="shared" si="2"/>
        <v/>
      </c>
      <c r="AF10" s="12" t="str">
        <f t="shared" si="2"/>
        <v/>
      </c>
      <c r="AG10" s="12" t="str">
        <f t="shared" si="2"/>
        <v/>
      </c>
      <c r="AH10" s="12" t="str">
        <f t="shared" si="2"/>
        <v/>
      </c>
      <c r="AI10" s="12" t="str">
        <f t="shared" si="2"/>
        <v/>
      </c>
      <c r="AJ10" s="12" t="str">
        <f t="shared" si="2"/>
        <v/>
      </c>
      <c r="AK10" s="12" t="str">
        <f t="shared" si="3"/>
        <v/>
      </c>
      <c r="AL10" s="12" t="str">
        <f t="shared" si="3"/>
        <v/>
      </c>
      <c r="AM10" s="12" t="str">
        <f t="shared" si="3"/>
        <v/>
      </c>
      <c r="AN10" s="12" t="str">
        <f t="shared" si="3"/>
        <v/>
      </c>
      <c r="AO10" s="12" t="str">
        <f t="shared" si="3"/>
        <v/>
      </c>
      <c r="AP10" s="12" t="str">
        <f t="shared" si="3"/>
        <v/>
      </c>
      <c r="AQ10" s="12" t="str">
        <f t="shared" si="3"/>
        <v/>
      </c>
      <c r="AR10" s="12" t="str">
        <f t="shared" si="3"/>
        <v/>
      </c>
      <c r="AS10" s="12" t="str">
        <f t="shared" si="3"/>
        <v/>
      </c>
      <c r="AT10" s="12" t="str">
        <f t="shared" si="3"/>
        <v/>
      </c>
      <c r="AU10" s="12" t="str">
        <f t="shared" si="4"/>
        <v/>
      </c>
      <c r="AV10" s="12" t="str">
        <f t="shared" si="4"/>
        <v/>
      </c>
      <c r="AW10" s="12" t="str">
        <f t="shared" si="4"/>
        <v/>
      </c>
      <c r="AX10" s="12" t="str">
        <f t="shared" si="4"/>
        <v/>
      </c>
      <c r="AY10" s="12" t="str">
        <f t="shared" si="4"/>
        <v/>
      </c>
      <c r="AZ10" s="12" t="str">
        <f t="shared" si="4"/>
        <v/>
      </c>
      <c r="BA10" s="12" t="str">
        <f t="shared" si="4"/>
        <v/>
      </c>
      <c r="BB10" s="12" t="str">
        <f t="shared" si="4"/>
        <v/>
      </c>
    </row>
    <row r="11" spans="1:54" ht="18" customHeight="1" x14ac:dyDescent="0.25">
      <c r="A11" s="8">
        <f>Tasks_CPM!A14</f>
        <v>7</v>
      </c>
      <c r="B11" s="9" t="str">
        <f>Tasks_CPM!C14</f>
        <v>Bankable Energy Yield Assessment (P50/P90)</v>
      </c>
      <c r="C11" s="9" t="str">
        <f>Tasks_CPM!B14</f>
        <v>Вітроресурс</v>
      </c>
      <c r="D11" s="8">
        <f>Tasks_CPM!I14</f>
        <v>21</v>
      </c>
      <c r="E11" s="8">
        <f>Tasks_CPM!J14</f>
        <v>22</v>
      </c>
      <c r="F11" s="8" t="str">
        <f ca="1">Tasks_CPM!N14</f>
        <v/>
      </c>
      <c r="G11" s="12" t="str">
        <f t="shared" si="0"/>
        <v/>
      </c>
      <c r="H11" s="12" t="str">
        <f t="shared" si="0"/>
        <v/>
      </c>
      <c r="I11" s="12" t="str">
        <f t="shared" si="0"/>
        <v/>
      </c>
      <c r="J11" s="12" t="str">
        <f t="shared" si="0"/>
        <v/>
      </c>
      <c r="K11" s="12" t="str">
        <f t="shared" si="0"/>
        <v/>
      </c>
      <c r="L11" s="12" t="str">
        <f t="shared" si="0"/>
        <v/>
      </c>
      <c r="M11" s="12" t="str">
        <f t="shared" si="0"/>
        <v/>
      </c>
      <c r="N11" s="12" t="str">
        <f t="shared" si="0"/>
        <v/>
      </c>
      <c r="O11" s="12" t="str">
        <f t="shared" si="0"/>
        <v/>
      </c>
      <c r="P11" s="12" t="str">
        <f t="shared" si="0"/>
        <v/>
      </c>
      <c r="Q11" s="12" t="str">
        <f t="shared" si="1"/>
        <v/>
      </c>
      <c r="R11" s="12" t="str">
        <f t="shared" si="1"/>
        <v/>
      </c>
      <c r="S11" s="12" t="str">
        <f t="shared" si="1"/>
        <v/>
      </c>
      <c r="T11" s="12" t="str">
        <f t="shared" si="1"/>
        <v/>
      </c>
      <c r="U11" s="12" t="str">
        <f t="shared" si="1"/>
        <v/>
      </c>
      <c r="V11" s="12" t="str">
        <f t="shared" si="1"/>
        <v/>
      </c>
      <c r="W11" s="12" t="str">
        <f t="shared" si="1"/>
        <v/>
      </c>
      <c r="X11" s="12" t="str">
        <f t="shared" si="1"/>
        <v/>
      </c>
      <c r="Y11" s="12" t="str">
        <f t="shared" si="1"/>
        <v/>
      </c>
      <c r="Z11" s="12" t="str">
        <f t="shared" si="1"/>
        <v/>
      </c>
      <c r="AA11" s="12">
        <f t="shared" ca="1" si="2"/>
        <v>1</v>
      </c>
      <c r="AB11" s="12">
        <f t="shared" ca="1" si="2"/>
        <v>1</v>
      </c>
      <c r="AC11" s="12" t="str">
        <f t="shared" si="2"/>
        <v/>
      </c>
      <c r="AD11" s="12" t="str">
        <f t="shared" si="2"/>
        <v/>
      </c>
      <c r="AE11" s="12" t="str">
        <f t="shared" si="2"/>
        <v/>
      </c>
      <c r="AF11" s="12" t="str">
        <f t="shared" si="2"/>
        <v/>
      </c>
      <c r="AG11" s="12" t="str">
        <f t="shared" si="2"/>
        <v/>
      </c>
      <c r="AH11" s="12" t="str">
        <f t="shared" si="2"/>
        <v/>
      </c>
      <c r="AI11" s="12" t="str">
        <f t="shared" si="2"/>
        <v/>
      </c>
      <c r="AJ11" s="12" t="str">
        <f t="shared" si="2"/>
        <v/>
      </c>
      <c r="AK11" s="12" t="str">
        <f t="shared" si="3"/>
        <v/>
      </c>
      <c r="AL11" s="12" t="str">
        <f t="shared" si="3"/>
        <v/>
      </c>
      <c r="AM11" s="12" t="str">
        <f t="shared" si="3"/>
        <v/>
      </c>
      <c r="AN11" s="12" t="str">
        <f t="shared" si="3"/>
        <v/>
      </c>
      <c r="AO11" s="12" t="str">
        <f t="shared" si="3"/>
        <v/>
      </c>
      <c r="AP11" s="12" t="str">
        <f t="shared" si="3"/>
        <v/>
      </c>
      <c r="AQ11" s="12" t="str">
        <f t="shared" si="3"/>
        <v/>
      </c>
      <c r="AR11" s="12" t="str">
        <f t="shared" si="3"/>
        <v/>
      </c>
      <c r="AS11" s="12" t="str">
        <f t="shared" si="3"/>
        <v/>
      </c>
      <c r="AT11" s="12" t="str">
        <f t="shared" si="3"/>
        <v/>
      </c>
      <c r="AU11" s="12" t="str">
        <f t="shared" si="4"/>
        <v/>
      </c>
      <c r="AV11" s="12" t="str">
        <f t="shared" si="4"/>
        <v/>
      </c>
      <c r="AW11" s="12" t="str">
        <f t="shared" si="4"/>
        <v/>
      </c>
      <c r="AX11" s="12" t="str">
        <f t="shared" si="4"/>
        <v/>
      </c>
      <c r="AY11" s="12" t="str">
        <f t="shared" si="4"/>
        <v/>
      </c>
      <c r="AZ11" s="12" t="str">
        <f t="shared" si="4"/>
        <v/>
      </c>
      <c r="BA11" s="12" t="str">
        <f t="shared" si="4"/>
        <v/>
      </c>
      <c r="BB11" s="12" t="str">
        <f t="shared" si="4"/>
        <v/>
      </c>
    </row>
    <row r="12" spans="1:54" ht="18" customHeight="1" x14ac:dyDescent="0.25">
      <c r="A12" s="8">
        <f>Tasks_CPM!A15</f>
        <v>8</v>
      </c>
      <c r="B12" s="9" t="str">
        <f>Tasks_CPM!C15</f>
        <v>Environmental baseline studies</v>
      </c>
      <c r="C12" s="9" t="str">
        <f>Tasks_CPM!B15</f>
        <v>Дозволи (ОВД)</v>
      </c>
      <c r="D12" s="8">
        <f>Tasks_CPM!I15</f>
        <v>7</v>
      </c>
      <c r="E12" s="8">
        <f>Tasks_CPM!J15</f>
        <v>8</v>
      </c>
      <c r="F12" s="8" t="str">
        <f ca="1">Tasks_CPM!N15</f>
        <v/>
      </c>
      <c r="G12" s="12" t="str">
        <f t="shared" si="0"/>
        <v/>
      </c>
      <c r="H12" s="12" t="str">
        <f t="shared" si="0"/>
        <v/>
      </c>
      <c r="I12" s="12" t="str">
        <f t="shared" si="0"/>
        <v/>
      </c>
      <c r="J12" s="12" t="str">
        <f t="shared" si="0"/>
        <v/>
      </c>
      <c r="K12" s="12" t="str">
        <f t="shared" si="0"/>
        <v/>
      </c>
      <c r="L12" s="12" t="str">
        <f t="shared" si="0"/>
        <v/>
      </c>
      <c r="M12" s="12">
        <f t="shared" ca="1" si="0"/>
        <v>1</v>
      </c>
      <c r="N12" s="12">
        <f t="shared" ca="1" si="0"/>
        <v>1</v>
      </c>
      <c r="O12" s="12" t="str">
        <f t="shared" si="0"/>
        <v/>
      </c>
      <c r="P12" s="12" t="str">
        <f t="shared" si="0"/>
        <v/>
      </c>
      <c r="Q12" s="12" t="str">
        <f t="shared" si="1"/>
        <v/>
      </c>
      <c r="R12" s="12" t="str">
        <f t="shared" si="1"/>
        <v/>
      </c>
      <c r="S12" s="12" t="str">
        <f t="shared" si="1"/>
        <v/>
      </c>
      <c r="T12" s="12" t="str">
        <f t="shared" si="1"/>
        <v/>
      </c>
      <c r="U12" s="12" t="str">
        <f t="shared" si="1"/>
        <v/>
      </c>
      <c r="V12" s="12" t="str">
        <f t="shared" si="1"/>
        <v/>
      </c>
      <c r="W12" s="12" t="str">
        <f t="shared" si="1"/>
        <v/>
      </c>
      <c r="X12" s="12" t="str">
        <f t="shared" si="1"/>
        <v/>
      </c>
      <c r="Y12" s="12" t="str">
        <f t="shared" si="1"/>
        <v/>
      </c>
      <c r="Z12" s="12" t="str">
        <f t="shared" si="1"/>
        <v/>
      </c>
      <c r="AA12" s="12" t="str">
        <f t="shared" si="2"/>
        <v/>
      </c>
      <c r="AB12" s="12" t="str">
        <f t="shared" si="2"/>
        <v/>
      </c>
      <c r="AC12" s="12" t="str">
        <f t="shared" si="2"/>
        <v/>
      </c>
      <c r="AD12" s="12" t="str">
        <f t="shared" si="2"/>
        <v/>
      </c>
      <c r="AE12" s="12" t="str">
        <f t="shared" si="2"/>
        <v/>
      </c>
      <c r="AF12" s="12" t="str">
        <f t="shared" si="2"/>
        <v/>
      </c>
      <c r="AG12" s="12" t="str">
        <f t="shared" si="2"/>
        <v/>
      </c>
      <c r="AH12" s="12" t="str">
        <f t="shared" si="2"/>
        <v/>
      </c>
      <c r="AI12" s="12" t="str">
        <f t="shared" si="2"/>
        <v/>
      </c>
      <c r="AJ12" s="12" t="str">
        <f t="shared" si="2"/>
        <v/>
      </c>
      <c r="AK12" s="12" t="str">
        <f t="shared" si="3"/>
        <v/>
      </c>
      <c r="AL12" s="12" t="str">
        <f t="shared" si="3"/>
        <v/>
      </c>
      <c r="AM12" s="12" t="str">
        <f t="shared" si="3"/>
        <v/>
      </c>
      <c r="AN12" s="12" t="str">
        <f t="shared" si="3"/>
        <v/>
      </c>
      <c r="AO12" s="12" t="str">
        <f t="shared" si="3"/>
        <v/>
      </c>
      <c r="AP12" s="12" t="str">
        <f t="shared" si="3"/>
        <v/>
      </c>
      <c r="AQ12" s="12" t="str">
        <f t="shared" si="3"/>
        <v/>
      </c>
      <c r="AR12" s="12" t="str">
        <f t="shared" si="3"/>
        <v/>
      </c>
      <c r="AS12" s="12" t="str">
        <f t="shared" si="3"/>
        <v/>
      </c>
      <c r="AT12" s="12" t="str">
        <f t="shared" si="3"/>
        <v/>
      </c>
      <c r="AU12" s="12" t="str">
        <f t="shared" si="4"/>
        <v/>
      </c>
      <c r="AV12" s="12" t="str">
        <f t="shared" si="4"/>
        <v/>
      </c>
      <c r="AW12" s="12" t="str">
        <f t="shared" si="4"/>
        <v/>
      </c>
      <c r="AX12" s="12" t="str">
        <f t="shared" si="4"/>
        <v/>
      </c>
      <c r="AY12" s="12" t="str">
        <f t="shared" si="4"/>
        <v/>
      </c>
      <c r="AZ12" s="12" t="str">
        <f t="shared" si="4"/>
        <v/>
      </c>
      <c r="BA12" s="12" t="str">
        <f t="shared" si="4"/>
        <v/>
      </c>
      <c r="BB12" s="12" t="str">
        <f t="shared" si="4"/>
        <v/>
      </c>
    </row>
    <row r="13" spans="1:54" ht="18" customHeight="1" x14ac:dyDescent="0.25">
      <c r="A13" s="8">
        <f>Tasks_CPM!A16</f>
        <v>9</v>
      </c>
      <c r="B13" s="9" t="str">
        <f>Tasks_CPM!C16</f>
        <v>OVD / EIA process (incl. hearings)</v>
      </c>
      <c r="C13" s="9" t="str">
        <f>Tasks_CPM!B16</f>
        <v>Дозволи (ОВД)</v>
      </c>
      <c r="D13" s="8">
        <f>Tasks_CPM!I16</f>
        <v>9</v>
      </c>
      <c r="E13" s="8">
        <f>Tasks_CPM!J16</f>
        <v>14</v>
      </c>
      <c r="F13" s="8" t="str">
        <f ca="1">Tasks_CPM!N16</f>
        <v/>
      </c>
      <c r="G13" s="12" t="str">
        <f t="shared" si="0"/>
        <v/>
      </c>
      <c r="H13" s="12" t="str">
        <f t="shared" si="0"/>
        <v/>
      </c>
      <c r="I13" s="12" t="str">
        <f t="shared" si="0"/>
        <v/>
      </c>
      <c r="J13" s="12" t="str">
        <f t="shared" si="0"/>
        <v/>
      </c>
      <c r="K13" s="12" t="str">
        <f t="shared" si="0"/>
        <v/>
      </c>
      <c r="L13" s="12" t="str">
        <f t="shared" si="0"/>
        <v/>
      </c>
      <c r="M13" s="12" t="str">
        <f t="shared" si="0"/>
        <v/>
      </c>
      <c r="N13" s="12" t="str">
        <f t="shared" si="0"/>
        <v/>
      </c>
      <c r="O13" s="12">
        <f t="shared" ca="1" si="0"/>
        <v>1</v>
      </c>
      <c r="P13" s="12">
        <f t="shared" ca="1" si="0"/>
        <v>1</v>
      </c>
      <c r="Q13" s="12">
        <f t="shared" ca="1" si="1"/>
        <v>1</v>
      </c>
      <c r="R13" s="12">
        <f t="shared" ca="1" si="1"/>
        <v>1</v>
      </c>
      <c r="S13" s="12">
        <f t="shared" ca="1" si="1"/>
        <v>1</v>
      </c>
      <c r="T13" s="12">
        <f t="shared" ca="1" si="1"/>
        <v>1</v>
      </c>
      <c r="U13" s="12" t="str">
        <f t="shared" si="1"/>
        <v/>
      </c>
      <c r="V13" s="12" t="str">
        <f t="shared" si="1"/>
        <v/>
      </c>
      <c r="W13" s="12" t="str">
        <f t="shared" si="1"/>
        <v/>
      </c>
      <c r="X13" s="12" t="str">
        <f t="shared" si="1"/>
        <v/>
      </c>
      <c r="Y13" s="12" t="str">
        <f t="shared" si="1"/>
        <v/>
      </c>
      <c r="Z13" s="12" t="str">
        <f t="shared" si="1"/>
        <v/>
      </c>
      <c r="AA13" s="12" t="str">
        <f t="shared" si="2"/>
        <v/>
      </c>
      <c r="AB13" s="12" t="str">
        <f t="shared" si="2"/>
        <v/>
      </c>
      <c r="AC13" s="12" t="str">
        <f t="shared" si="2"/>
        <v/>
      </c>
      <c r="AD13" s="12" t="str">
        <f t="shared" si="2"/>
        <v/>
      </c>
      <c r="AE13" s="12" t="str">
        <f t="shared" si="2"/>
        <v/>
      </c>
      <c r="AF13" s="12" t="str">
        <f t="shared" si="2"/>
        <v/>
      </c>
      <c r="AG13" s="12" t="str">
        <f t="shared" si="2"/>
        <v/>
      </c>
      <c r="AH13" s="12" t="str">
        <f t="shared" si="2"/>
        <v/>
      </c>
      <c r="AI13" s="12" t="str">
        <f t="shared" si="2"/>
        <v/>
      </c>
      <c r="AJ13" s="12" t="str">
        <f t="shared" si="2"/>
        <v/>
      </c>
      <c r="AK13" s="12" t="str">
        <f t="shared" si="3"/>
        <v/>
      </c>
      <c r="AL13" s="12" t="str">
        <f t="shared" si="3"/>
        <v/>
      </c>
      <c r="AM13" s="12" t="str">
        <f t="shared" si="3"/>
        <v/>
      </c>
      <c r="AN13" s="12" t="str">
        <f t="shared" si="3"/>
        <v/>
      </c>
      <c r="AO13" s="12" t="str">
        <f t="shared" si="3"/>
        <v/>
      </c>
      <c r="AP13" s="12" t="str">
        <f t="shared" si="3"/>
        <v/>
      </c>
      <c r="AQ13" s="12" t="str">
        <f t="shared" si="3"/>
        <v/>
      </c>
      <c r="AR13" s="12" t="str">
        <f t="shared" si="3"/>
        <v/>
      </c>
      <c r="AS13" s="12" t="str">
        <f t="shared" si="3"/>
        <v/>
      </c>
      <c r="AT13" s="12" t="str">
        <f t="shared" si="3"/>
        <v/>
      </c>
      <c r="AU13" s="12" t="str">
        <f t="shared" si="4"/>
        <v/>
      </c>
      <c r="AV13" s="12" t="str">
        <f t="shared" si="4"/>
        <v/>
      </c>
      <c r="AW13" s="12" t="str">
        <f t="shared" si="4"/>
        <v/>
      </c>
      <c r="AX13" s="12" t="str">
        <f t="shared" si="4"/>
        <v/>
      </c>
      <c r="AY13" s="12" t="str">
        <f t="shared" si="4"/>
        <v/>
      </c>
      <c r="AZ13" s="12" t="str">
        <f t="shared" si="4"/>
        <v/>
      </c>
      <c r="BA13" s="12" t="str">
        <f t="shared" si="4"/>
        <v/>
      </c>
      <c r="BB13" s="12" t="str">
        <f t="shared" si="4"/>
        <v/>
      </c>
    </row>
    <row r="14" spans="1:54" ht="18" customHeight="1" x14ac:dyDescent="0.25">
      <c r="A14" s="8">
        <f>Tasks_CPM!A17</f>
        <v>10</v>
      </c>
      <c r="B14" s="9" t="str">
        <f>Tasks_CPM!C17</f>
        <v>Connection application &amp; Technical Conditions (TU)</v>
      </c>
      <c r="C14" s="9" t="str">
        <f>Tasks_CPM!B17</f>
        <v>Приєднання до мережі</v>
      </c>
      <c r="D14" s="8">
        <f>Tasks_CPM!I17</f>
        <v>7</v>
      </c>
      <c r="E14" s="8">
        <f>Tasks_CPM!J17</f>
        <v>11</v>
      </c>
      <c r="F14" s="8" t="str">
        <f ca="1">Tasks_CPM!N17</f>
        <v/>
      </c>
      <c r="G14" s="12" t="str">
        <f t="shared" si="0"/>
        <v/>
      </c>
      <c r="H14" s="12" t="str">
        <f t="shared" si="0"/>
        <v/>
      </c>
      <c r="I14" s="12" t="str">
        <f t="shared" si="0"/>
        <v/>
      </c>
      <c r="J14" s="12" t="str">
        <f t="shared" si="0"/>
        <v/>
      </c>
      <c r="K14" s="12" t="str">
        <f t="shared" si="0"/>
        <v/>
      </c>
      <c r="L14" s="12" t="str">
        <f t="shared" si="0"/>
        <v/>
      </c>
      <c r="M14" s="12">
        <f t="shared" ca="1" si="0"/>
        <v>1</v>
      </c>
      <c r="N14" s="12">
        <f t="shared" ca="1" si="0"/>
        <v>1</v>
      </c>
      <c r="O14" s="12">
        <f t="shared" ca="1" si="0"/>
        <v>1</v>
      </c>
      <c r="P14" s="12">
        <f t="shared" ca="1" si="0"/>
        <v>1</v>
      </c>
      <c r="Q14" s="12">
        <f t="shared" ca="1" si="1"/>
        <v>1</v>
      </c>
      <c r="R14" s="12" t="str">
        <f t="shared" si="1"/>
        <v/>
      </c>
      <c r="S14" s="12" t="str">
        <f t="shared" si="1"/>
        <v/>
      </c>
      <c r="T14" s="12" t="str">
        <f t="shared" si="1"/>
        <v/>
      </c>
      <c r="U14" s="12" t="str">
        <f t="shared" si="1"/>
        <v/>
      </c>
      <c r="V14" s="12" t="str">
        <f t="shared" si="1"/>
        <v/>
      </c>
      <c r="W14" s="12" t="str">
        <f t="shared" si="1"/>
        <v/>
      </c>
      <c r="X14" s="12" t="str">
        <f t="shared" si="1"/>
        <v/>
      </c>
      <c r="Y14" s="12" t="str">
        <f t="shared" si="1"/>
        <v/>
      </c>
      <c r="Z14" s="12" t="str">
        <f t="shared" si="1"/>
        <v/>
      </c>
      <c r="AA14" s="12" t="str">
        <f t="shared" si="2"/>
        <v/>
      </c>
      <c r="AB14" s="12" t="str">
        <f t="shared" si="2"/>
        <v/>
      </c>
      <c r="AC14" s="12" t="str">
        <f t="shared" si="2"/>
        <v/>
      </c>
      <c r="AD14" s="12" t="str">
        <f t="shared" si="2"/>
        <v/>
      </c>
      <c r="AE14" s="12" t="str">
        <f t="shared" si="2"/>
        <v/>
      </c>
      <c r="AF14" s="12" t="str">
        <f t="shared" si="2"/>
        <v/>
      </c>
      <c r="AG14" s="12" t="str">
        <f t="shared" si="2"/>
        <v/>
      </c>
      <c r="AH14" s="12" t="str">
        <f t="shared" si="2"/>
        <v/>
      </c>
      <c r="AI14" s="12" t="str">
        <f t="shared" si="2"/>
        <v/>
      </c>
      <c r="AJ14" s="12" t="str">
        <f t="shared" si="2"/>
        <v/>
      </c>
      <c r="AK14" s="12" t="str">
        <f t="shared" si="3"/>
        <v/>
      </c>
      <c r="AL14" s="12" t="str">
        <f t="shared" si="3"/>
        <v/>
      </c>
      <c r="AM14" s="12" t="str">
        <f t="shared" si="3"/>
        <v/>
      </c>
      <c r="AN14" s="12" t="str">
        <f t="shared" si="3"/>
        <v/>
      </c>
      <c r="AO14" s="12" t="str">
        <f t="shared" si="3"/>
        <v/>
      </c>
      <c r="AP14" s="12" t="str">
        <f t="shared" si="3"/>
        <v/>
      </c>
      <c r="AQ14" s="12" t="str">
        <f t="shared" si="3"/>
        <v/>
      </c>
      <c r="AR14" s="12" t="str">
        <f t="shared" si="3"/>
        <v/>
      </c>
      <c r="AS14" s="12" t="str">
        <f t="shared" si="3"/>
        <v/>
      </c>
      <c r="AT14" s="12" t="str">
        <f t="shared" si="3"/>
        <v/>
      </c>
      <c r="AU14" s="12" t="str">
        <f t="shared" si="4"/>
        <v/>
      </c>
      <c r="AV14" s="12" t="str">
        <f t="shared" si="4"/>
        <v/>
      </c>
      <c r="AW14" s="12" t="str">
        <f t="shared" si="4"/>
        <v/>
      </c>
      <c r="AX14" s="12" t="str">
        <f t="shared" si="4"/>
        <v/>
      </c>
      <c r="AY14" s="12" t="str">
        <f t="shared" si="4"/>
        <v/>
      </c>
      <c r="AZ14" s="12" t="str">
        <f t="shared" si="4"/>
        <v/>
      </c>
      <c r="BA14" s="12" t="str">
        <f t="shared" si="4"/>
        <v/>
      </c>
      <c r="BB14" s="12" t="str">
        <f t="shared" si="4"/>
        <v/>
      </c>
    </row>
    <row r="15" spans="1:54" ht="18" customHeight="1" x14ac:dyDescent="0.25">
      <c r="A15" s="8">
        <f>Tasks_CPM!A18</f>
        <v>11</v>
      </c>
      <c r="B15" s="9" t="str">
        <f>Tasks_CPM!C18</f>
        <v>Connection concept design (single-line, PCC)</v>
      </c>
      <c r="C15" s="9" t="str">
        <f>Tasks_CPM!B18</f>
        <v>Приєднання до мережі</v>
      </c>
      <c r="D15" s="8">
        <f>Tasks_CPM!I18</f>
        <v>12</v>
      </c>
      <c r="E15" s="8">
        <f>Tasks_CPM!J18</f>
        <v>14</v>
      </c>
      <c r="F15" s="8" t="str">
        <f ca="1">Tasks_CPM!N18</f>
        <v/>
      </c>
      <c r="G15" s="12" t="str">
        <f t="shared" ref="G15:P24" si="5">IF(AND(G$4&gt;=$D15,G$4&lt;=$E15),IF($F15="YES",2,1),"")</f>
        <v/>
      </c>
      <c r="H15" s="12" t="str">
        <f t="shared" si="5"/>
        <v/>
      </c>
      <c r="I15" s="12" t="str">
        <f t="shared" si="5"/>
        <v/>
      </c>
      <c r="J15" s="12" t="str">
        <f t="shared" si="5"/>
        <v/>
      </c>
      <c r="K15" s="12" t="str">
        <f t="shared" si="5"/>
        <v/>
      </c>
      <c r="L15" s="12" t="str">
        <f t="shared" si="5"/>
        <v/>
      </c>
      <c r="M15" s="12" t="str">
        <f t="shared" si="5"/>
        <v/>
      </c>
      <c r="N15" s="12" t="str">
        <f t="shared" si="5"/>
        <v/>
      </c>
      <c r="O15" s="12" t="str">
        <f t="shared" si="5"/>
        <v/>
      </c>
      <c r="P15" s="12" t="str">
        <f t="shared" si="5"/>
        <v/>
      </c>
      <c r="Q15" s="12" t="str">
        <f t="shared" ref="Q15:Z24" si="6">IF(AND(Q$4&gt;=$D15,Q$4&lt;=$E15),IF($F15="YES",2,1),"")</f>
        <v/>
      </c>
      <c r="R15" s="12">
        <f t="shared" ca="1" si="6"/>
        <v>1</v>
      </c>
      <c r="S15" s="12">
        <f t="shared" ca="1" si="6"/>
        <v>1</v>
      </c>
      <c r="T15" s="12">
        <f t="shared" ca="1" si="6"/>
        <v>1</v>
      </c>
      <c r="U15" s="12" t="str">
        <f t="shared" si="6"/>
        <v/>
      </c>
      <c r="V15" s="12" t="str">
        <f t="shared" si="6"/>
        <v/>
      </c>
      <c r="W15" s="12" t="str">
        <f t="shared" si="6"/>
        <v/>
      </c>
      <c r="X15" s="12" t="str">
        <f t="shared" si="6"/>
        <v/>
      </c>
      <c r="Y15" s="12" t="str">
        <f t="shared" si="6"/>
        <v/>
      </c>
      <c r="Z15" s="12" t="str">
        <f t="shared" si="6"/>
        <v/>
      </c>
      <c r="AA15" s="12" t="str">
        <f t="shared" ref="AA15:AJ24" si="7">IF(AND(AA$4&gt;=$D15,AA$4&lt;=$E15),IF($F15="YES",2,1),"")</f>
        <v/>
      </c>
      <c r="AB15" s="12" t="str">
        <f t="shared" si="7"/>
        <v/>
      </c>
      <c r="AC15" s="12" t="str">
        <f t="shared" si="7"/>
        <v/>
      </c>
      <c r="AD15" s="12" t="str">
        <f t="shared" si="7"/>
        <v/>
      </c>
      <c r="AE15" s="12" t="str">
        <f t="shared" si="7"/>
        <v/>
      </c>
      <c r="AF15" s="12" t="str">
        <f t="shared" si="7"/>
        <v/>
      </c>
      <c r="AG15" s="12" t="str">
        <f t="shared" si="7"/>
        <v/>
      </c>
      <c r="AH15" s="12" t="str">
        <f t="shared" si="7"/>
        <v/>
      </c>
      <c r="AI15" s="12" t="str">
        <f t="shared" si="7"/>
        <v/>
      </c>
      <c r="AJ15" s="12" t="str">
        <f t="shared" si="7"/>
        <v/>
      </c>
      <c r="AK15" s="12" t="str">
        <f t="shared" ref="AK15:AT24" si="8">IF(AND(AK$4&gt;=$D15,AK$4&lt;=$E15),IF($F15="YES",2,1),"")</f>
        <v/>
      </c>
      <c r="AL15" s="12" t="str">
        <f t="shared" si="8"/>
        <v/>
      </c>
      <c r="AM15" s="12" t="str">
        <f t="shared" si="8"/>
        <v/>
      </c>
      <c r="AN15" s="12" t="str">
        <f t="shared" si="8"/>
        <v/>
      </c>
      <c r="AO15" s="12" t="str">
        <f t="shared" si="8"/>
        <v/>
      </c>
      <c r="AP15" s="12" t="str">
        <f t="shared" si="8"/>
        <v/>
      </c>
      <c r="AQ15" s="12" t="str">
        <f t="shared" si="8"/>
        <v/>
      </c>
      <c r="AR15" s="12" t="str">
        <f t="shared" si="8"/>
        <v/>
      </c>
      <c r="AS15" s="12" t="str">
        <f t="shared" si="8"/>
        <v/>
      </c>
      <c r="AT15" s="12" t="str">
        <f t="shared" si="8"/>
        <v/>
      </c>
      <c r="AU15" s="12" t="str">
        <f t="shared" ref="AU15:BB24" si="9">IF(AND(AU$4&gt;=$D15,AU$4&lt;=$E15),IF($F15="YES",2,1),"")</f>
        <v/>
      </c>
      <c r="AV15" s="12" t="str">
        <f t="shared" si="9"/>
        <v/>
      </c>
      <c r="AW15" s="12" t="str">
        <f t="shared" si="9"/>
        <v/>
      </c>
      <c r="AX15" s="12" t="str">
        <f t="shared" si="9"/>
        <v/>
      </c>
      <c r="AY15" s="12" t="str">
        <f t="shared" si="9"/>
        <v/>
      </c>
      <c r="AZ15" s="12" t="str">
        <f t="shared" si="9"/>
        <v/>
      </c>
      <c r="BA15" s="12" t="str">
        <f t="shared" si="9"/>
        <v/>
      </c>
      <c r="BB15" s="12" t="str">
        <f t="shared" si="9"/>
        <v/>
      </c>
    </row>
    <row r="16" spans="1:54" ht="18" customHeight="1" x14ac:dyDescent="0.25">
      <c r="A16" s="8">
        <f>Tasks_CPM!A19</f>
        <v>12</v>
      </c>
      <c r="B16" s="9" t="str">
        <f>Tasks_CPM!C19</f>
        <v>Concept layout &amp; pre-FEED design</v>
      </c>
      <c r="C16" s="9" t="str">
        <f>Tasks_CPM!B19</f>
        <v>Проєктування</v>
      </c>
      <c r="D16" s="8">
        <f>Tasks_CPM!I19</f>
        <v>12</v>
      </c>
      <c r="E16" s="8">
        <f>Tasks_CPM!J19</f>
        <v>15</v>
      </c>
      <c r="F16" s="8" t="str">
        <f ca="1">Tasks_CPM!N19</f>
        <v/>
      </c>
      <c r="G16" s="12" t="str">
        <f t="shared" si="5"/>
        <v/>
      </c>
      <c r="H16" s="12" t="str">
        <f t="shared" si="5"/>
        <v/>
      </c>
      <c r="I16" s="12" t="str">
        <f t="shared" si="5"/>
        <v/>
      </c>
      <c r="J16" s="12" t="str">
        <f t="shared" si="5"/>
        <v/>
      </c>
      <c r="K16" s="12" t="str">
        <f t="shared" si="5"/>
        <v/>
      </c>
      <c r="L16" s="12" t="str">
        <f t="shared" si="5"/>
        <v/>
      </c>
      <c r="M16" s="12" t="str">
        <f t="shared" si="5"/>
        <v/>
      </c>
      <c r="N16" s="12" t="str">
        <f t="shared" si="5"/>
        <v/>
      </c>
      <c r="O16" s="12" t="str">
        <f t="shared" si="5"/>
        <v/>
      </c>
      <c r="P16" s="12" t="str">
        <f t="shared" si="5"/>
        <v/>
      </c>
      <c r="Q16" s="12" t="str">
        <f t="shared" si="6"/>
        <v/>
      </c>
      <c r="R16" s="12">
        <f t="shared" ca="1" si="6"/>
        <v>1</v>
      </c>
      <c r="S16" s="12">
        <f t="shared" ca="1" si="6"/>
        <v>1</v>
      </c>
      <c r="T16" s="12">
        <f t="shared" ca="1" si="6"/>
        <v>1</v>
      </c>
      <c r="U16" s="12">
        <f t="shared" ca="1" si="6"/>
        <v>1</v>
      </c>
      <c r="V16" s="12" t="str">
        <f t="shared" si="6"/>
        <v/>
      </c>
      <c r="W16" s="12" t="str">
        <f t="shared" si="6"/>
        <v/>
      </c>
      <c r="X16" s="12" t="str">
        <f t="shared" si="6"/>
        <v/>
      </c>
      <c r="Y16" s="12" t="str">
        <f t="shared" si="6"/>
        <v/>
      </c>
      <c r="Z16" s="12" t="str">
        <f t="shared" si="6"/>
        <v/>
      </c>
      <c r="AA16" s="12" t="str">
        <f t="shared" si="7"/>
        <v/>
      </c>
      <c r="AB16" s="12" t="str">
        <f t="shared" si="7"/>
        <v/>
      </c>
      <c r="AC16" s="12" t="str">
        <f t="shared" si="7"/>
        <v/>
      </c>
      <c r="AD16" s="12" t="str">
        <f t="shared" si="7"/>
        <v/>
      </c>
      <c r="AE16" s="12" t="str">
        <f t="shared" si="7"/>
        <v/>
      </c>
      <c r="AF16" s="12" t="str">
        <f t="shared" si="7"/>
        <v/>
      </c>
      <c r="AG16" s="12" t="str">
        <f t="shared" si="7"/>
        <v/>
      </c>
      <c r="AH16" s="12" t="str">
        <f t="shared" si="7"/>
        <v/>
      </c>
      <c r="AI16" s="12" t="str">
        <f t="shared" si="7"/>
        <v/>
      </c>
      <c r="AJ16" s="12" t="str">
        <f t="shared" si="7"/>
        <v/>
      </c>
      <c r="AK16" s="12" t="str">
        <f t="shared" si="8"/>
        <v/>
      </c>
      <c r="AL16" s="12" t="str">
        <f t="shared" si="8"/>
        <v/>
      </c>
      <c r="AM16" s="12" t="str">
        <f t="shared" si="8"/>
        <v/>
      </c>
      <c r="AN16" s="12" t="str">
        <f t="shared" si="8"/>
        <v/>
      </c>
      <c r="AO16" s="12" t="str">
        <f t="shared" si="8"/>
        <v/>
      </c>
      <c r="AP16" s="12" t="str">
        <f t="shared" si="8"/>
        <v/>
      </c>
      <c r="AQ16" s="12" t="str">
        <f t="shared" si="8"/>
        <v/>
      </c>
      <c r="AR16" s="12" t="str">
        <f t="shared" si="8"/>
        <v/>
      </c>
      <c r="AS16" s="12" t="str">
        <f t="shared" si="8"/>
        <v/>
      </c>
      <c r="AT16" s="12" t="str">
        <f t="shared" si="8"/>
        <v/>
      </c>
      <c r="AU16" s="12" t="str">
        <f t="shared" si="9"/>
        <v/>
      </c>
      <c r="AV16" s="12" t="str">
        <f t="shared" si="9"/>
        <v/>
      </c>
      <c r="AW16" s="12" t="str">
        <f t="shared" si="9"/>
        <v/>
      </c>
      <c r="AX16" s="12" t="str">
        <f t="shared" si="9"/>
        <v/>
      </c>
      <c r="AY16" s="12" t="str">
        <f t="shared" si="9"/>
        <v/>
      </c>
      <c r="AZ16" s="12" t="str">
        <f t="shared" si="9"/>
        <v/>
      </c>
      <c r="BA16" s="12" t="str">
        <f t="shared" si="9"/>
        <v/>
      </c>
      <c r="BB16" s="12" t="str">
        <f t="shared" si="9"/>
        <v/>
      </c>
    </row>
    <row r="17" spans="1:54" ht="18" customHeight="1" x14ac:dyDescent="0.25">
      <c r="A17" s="8">
        <f>Tasks_CPM!A20</f>
        <v>13</v>
      </c>
      <c r="B17" s="9" t="str">
        <f>Tasks_CPM!C20</f>
        <v>FEED + permitting design package</v>
      </c>
      <c r="C17" s="9" t="str">
        <f>Tasks_CPM!B20</f>
        <v>Проєктування</v>
      </c>
      <c r="D17" s="8">
        <f>Tasks_CPM!I20</f>
        <v>16</v>
      </c>
      <c r="E17" s="8">
        <f>Tasks_CPM!J20</f>
        <v>21</v>
      </c>
      <c r="F17" s="8" t="str">
        <f ca="1">Tasks_CPM!N20</f>
        <v/>
      </c>
      <c r="G17" s="12" t="str">
        <f t="shared" si="5"/>
        <v/>
      </c>
      <c r="H17" s="12" t="str">
        <f t="shared" si="5"/>
        <v/>
      </c>
      <c r="I17" s="12" t="str">
        <f t="shared" si="5"/>
        <v/>
      </c>
      <c r="J17" s="12" t="str">
        <f t="shared" si="5"/>
        <v/>
      </c>
      <c r="K17" s="12" t="str">
        <f t="shared" si="5"/>
        <v/>
      </c>
      <c r="L17" s="12" t="str">
        <f t="shared" si="5"/>
        <v/>
      </c>
      <c r="M17" s="12" t="str">
        <f t="shared" si="5"/>
        <v/>
      </c>
      <c r="N17" s="12" t="str">
        <f t="shared" si="5"/>
        <v/>
      </c>
      <c r="O17" s="12" t="str">
        <f t="shared" si="5"/>
        <v/>
      </c>
      <c r="P17" s="12" t="str">
        <f t="shared" si="5"/>
        <v/>
      </c>
      <c r="Q17" s="12" t="str">
        <f t="shared" si="6"/>
        <v/>
      </c>
      <c r="R17" s="12" t="str">
        <f t="shared" si="6"/>
        <v/>
      </c>
      <c r="S17" s="12" t="str">
        <f t="shared" si="6"/>
        <v/>
      </c>
      <c r="T17" s="12" t="str">
        <f t="shared" si="6"/>
        <v/>
      </c>
      <c r="U17" s="12" t="str">
        <f t="shared" si="6"/>
        <v/>
      </c>
      <c r="V17" s="12">
        <f t="shared" ca="1" si="6"/>
        <v>1</v>
      </c>
      <c r="W17" s="12">
        <f t="shared" ca="1" si="6"/>
        <v>1</v>
      </c>
      <c r="X17" s="12">
        <f t="shared" ca="1" si="6"/>
        <v>1</v>
      </c>
      <c r="Y17" s="12">
        <f t="shared" ca="1" si="6"/>
        <v>1</v>
      </c>
      <c r="Z17" s="12">
        <f t="shared" ca="1" si="6"/>
        <v>1</v>
      </c>
      <c r="AA17" s="12">
        <f t="shared" ca="1" si="7"/>
        <v>1</v>
      </c>
      <c r="AB17" s="12" t="str">
        <f t="shared" si="7"/>
        <v/>
      </c>
      <c r="AC17" s="12" t="str">
        <f t="shared" si="7"/>
        <v/>
      </c>
      <c r="AD17" s="12" t="str">
        <f t="shared" si="7"/>
        <v/>
      </c>
      <c r="AE17" s="12" t="str">
        <f t="shared" si="7"/>
        <v/>
      </c>
      <c r="AF17" s="12" t="str">
        <f t="shared" si="7"/>
        <v/>
      </c>
      <c r="AG17" s="12" t="str">
        <f t="shared" si="7"/>
        <v/>
      </c>
      <c r="AH17" s="12" t="str">
        <f t="shared" si="7"/>
        <v/>
      </c>
      <c r="AI17" s="12" t="str">
        <f t="shared" si="7"/>
        <v/>
      </c>
      <c r="AJ17" s="12" t="str">
        <f t="shared" si="7"/>
        <v/>
      </c>
      <c r="AK17" s="12" t="str">
        <f t="shared" si="8"/>
        <v/>
      </c>
      <c r="AL17" s="12" t="str">
        <f t="shared" si="8"/>
        <v/>
      </c>
      <c r="AM17" s="12" t="str">
        <f t="shared" si="8"/>
        <v/>
      </c>
      <c r="AN17" s="12" t="str">
        <f t="shared" si="8"/>
        <v/>
      </c>
      <c r="AO17" s="12" t="str">
        <f t="shared" si="8"/>
        <v/>
      </c>
      <c r="AP17" s="12" t="str">
        <f t="shared" si="8"/>
        <v/>
      </c>
      <c r="AQ17" s="12" t="str">
        <f t="shared" si="8"/>
        <v/>
      </c>
      <c r="AR17" s="12" t="str">
        <f t="shared" si="8"/>
        <v/>
      </c>
      <c r="AS17" s="12" t="str">
        <f t="shared" si="8"/>
        <v/>
      </c>
      <c r="AT17" s="12" t="str">
        <f t="shared" si="8"/>
        <v/>
      </c>
      <c r="AU17" s="12" t="str">
        <f t="shared" si="9"/>
        <v/>
      </c>
      <c r="AV17" s="12" t="str">
        <f t="shared" si="9"/>
        <v/>
      </c>
      <c r="AW17" s="12" t="str">
        <f t="shared" si="9"/>
        <v/>
      </c>
      <c r="AX17" s="12" t="str">
        <f t="shared" si="9"/>
        <v/>
      </c>
      <c r="AY17" s="12" t="str">
        <f t="shared" si="9"/>
        <v/>
      </c>
      <c r="AZ17" s="12" t="str">
        <f t="shared" si="9"/>
        <v/>
      </c>
      <c r="BA17" s="12" t="str">
        <f t="shared" si="9"/>
        <v/>
      </c>
      <c r="BB17" s="12" t="str">
        <f t="shared" si="9"/>
        <v/>
      </c>
    </row>
    <row r="18" spans="1:54" ht="18" customHeight="1" x14ac:dyDescent="0.25">
      <c r="A18" s="8">
        <f>Tasks_CPM!A21</f>
        <v>14</v>
      </c>
      <c r="B18" s="9" t="str">
        <f>Tasks_CPM!C21</f>
        <v>Permits finalization (based on OVD decision)</v>
      </c>
      <c r="C18" s="9" t="str">
        <f>Tasks_CPM!B21</f>
        <v>Дозволи (ОВД)</v>
      </c>
      <c r="D18" s="8">
        <f>Tasks_CPM!I21</f>
        <v>22</v>
      </c>
      <c r="E18" s="8">
        <f>Tasks_CPM!J21</f>
        <v>23</v>
      </c>
      <c r="F18" s="8" t="str">
        <f ca="1">Tasks_CPM!N21</f>
        <v/>
      </c>
      <c r="G18" s="12" t="str">
        <f t="shared" si="5"/>
        <v/>
      </c>
      <c r="H18" s="12" t="str">
        <f t="shared" si="5"/>
        <v/>
      </c>
      <c r="I18" s="12" t="str">
        <f t="shared" si="5"/>
        <v/>
      </c>
      <c r="J18" s="12" t="str">
        <f t="shared" si="5"/>
        <v/>
      </c>
      <c r="K18" s="12" t="str">
        <f t="shared" si="5"/>
        <v/>
      </c>
      <c r="L18" s="12" t="str">
        <f t="shared" si="5"/>
        <v/>
      </c>
      <c r="M18" s="12" t="str">
        <f t="shared" si="5"/>
        <v/>
      </c>
      <c r="N18" s="12" t="str">
        <f t="shared" si="5"/>
        <v/>
      </c>
      <c r="O18" s="12" t="str">
        <f t="shared" si="5"/>
        <v/>
      </c>
      <c r="P18" s="12" t="str">
        <f t="shared" si="5"/>
        <v/>
      </c>
      <c r="Q18" s="12" t="str">
        <f t="shared" si="6"/>
        <v/>
      </c>
      <c r="R18" s="12" t="str">
        <f t="shared" si="6"/>
        <v/>
      </c>
      <c r="S18" s="12" t="str">
        <f t="shared" si="6"/>
        <v/>
      </c>
      <c r="T18" s="12" t="str">
        <f t="shared" si="6"/>
        <v/>
      </c>
      <c r="U18" s="12" t="str">
        <f t="shared" si="6"/>
        <v/>
      </c>
      <c r="V18" s="12" t="str">
        <f t="shared" si="6"/>
        <v/>
      </c>
      <c r="W18" s="12" t="str">
        <f t="shared" si="6"/>
        <v/>
      </c>
      <c r="X18" s="12" t="str">
        <f t="shared" si="6"/>
        <v/>
      </c>
      <c r="Y18" s="12" t="str">
        <f t="shared" si="6"/>
        <v/>
      </c>
      <c r="Z18" s="12" t="str">
        <f t="shared" si="6"/>
        <v/>
      </c>
      <c r="AA18" s="12" t="str">
        <f t="shared" si="7"/>
        <v/>
      </c>
      <c r="AB18" s="12">
        <f t="shared" ca="1" si="7"/>
        <v>1</v>
      </c>
      <c r="AC18" s="12">
        <f t="shared" ca="1" si="7"/>
        <v>1</v>
      </c>
      <c r="AD18" s="12" t="str">
        <f t="shared" si="7"/>
        <v/>
      </c>
      <c r="AE18" s="12" t="str">
        <f t="shared" si="7"/>
        <v/>
      </c>
      <c r="AF18" s="12" t="str">
        <f t="shared" si="7"/>
        <v/>
      </c>
      <c r="AG18" s="12" t="str">
        <f t="shared" si="7"/>
        <v/>
      </c>
      <c r="AH18" s="12" t="str">
        <f t="shared" si="7"/>
        <v/>
      </c>
      <c r="AI18" s="12" t="str">
        <f t="shared" si="7"/>
        <v/>
      </c>
      <c r="AJ18" s="12" t="str">
        <f t="shared" si="7"/>
        <v/>
      </c>
      <c r="AK18" s="12" t="str">
        <f t="shared" si="8"/>
        <v/>
      </c>
      <c r="AL18" s="12" t="str">
        <f t="shared" si="8"/>
        <v/>
      </c>
      <c r="AM18" s="12" t="str">
        <f t="shared" si="8"/>
        <v/>
      </c>
      <c r="AN18" s="12" t="str">
        <f t="shared" si="8"/>
        <v/>
      </c>
      <c r="AO18" s="12" t="str">
        <f t="shared" si="8"/>
        <v/>
      </c>
      <c r="AP18" s="12" t="str">
        <f t="shared" si="8"/>
        <v/>
      </c>
      <c r="AQ18" s="12" t="str">
        <f t="shared" si="8"/>
        <v/>
      </c>
      <c r="AR18" s="12" t="str">
        <f t="shared" si="8"/>
        <v/>
      </c>
      <c r="AS18" s="12" t="str">
        <f t="shared" si="8"/>
        <v/>
      </c>
      <c r="AT18" s="12" t="str">
        <f t="shared" si="8"/>
        <v/>
      </c>
      <c r="AU18" s="12" t="str">
        <f t="shared" si="9"/>
        <v/>
      </c>
      <c r="AV18" s="12" t="str">
        <f t="shared" si="9"/>
        <v/>
      </c>
      <c r="AW18" s="12" t="str">
        <f t="shared" si="9"/>
        <v/>
      </c>
      <c r="AX18" s="12" t="str">
        <f t="shared" si="9"/>
        <v/>
      </c>
      <c r="AY18" s="12" t="str">
        <f t="shared" si="9"/>
        <v/>
      </c>
      <c r="AZ18" s="12" t="str">
        <f t="shared" si="9"/>
        <v/>
      </c>
      <c r="BA18" s="12" t="str">
        <f t="shared" si="9"/>
        <v/>
      </c>
      <c r="BB18" s="12" t="str">
        <f t="shared" si="9"/>
        <v/>
      </c>
    </row>
    <row r="19" spans="1:54" ht="18" customHeight="1" x14ac:dyDescent="0.25">
      <c r="A19" s="8">
        <f>Tasks_CPM!A22</f>
        <v>15</v>
      </c>
      <c r="B19" s="9" t="str">
        <f>Tasks_CPM!C22</f>
        <v>Contracting (TSA/BoP/O&amp;M/Insurance)</v>
      </c>
      <c r="C19" s="9" t="str">
        <f>Tasks_CPM!B22</f>
        <v>Контракти</v>
      </c>
      <c r="D19" s="8">
        <f>Tasks_CPM!I22</f>
        <v>16</v>
      </c>
      <c r="E19" s="8">
        <f>Tasks_CPM!J22</f>
        <v>20</v>
      </c>
      <c r="F19" s="8" t="str">
        <f ca="1">Tasks_CPM!N22</f>
        <v/>
      </c>
      <c r="G19" s="12" t="str">
        <f t="shared" si="5"/>
        <v/>
      </c>
      <c r="H19" s="12" t="str">
        <f t="shared" si="5"/>
        <v/>
      </c>
      <c r="I19" s="12" t="str">
        <f t="shared" si="5"/>
        <v/>
      </c>
      <c r="J19" s="12" t="str">
        <f t="shared" si="5"/>
        <v/>
      </c>
      <c r="K19" s="12" t="str">
        <f t="shared" si="5"/>
        <v/>
      </c>
      <c r="L19" s="12" t="str">
        <f t="shared" si="5"/>
        <v/>
      </c>
      <c r="M19" s="12" t="str">
        <f t="shared" si="5"/>
        <v/>
      </c>
      <c r="N19" s="12" t="str">
        <f t="shared" si="5"/>
        <v/>
      </c>
      <c r="O19" s="12" t="str">
        <f t="shared" si="5"/>
        <v/>
      </c>
      <c r="P19" s="12" t="str">
        <f t="shared" si="5"/>
        <v/>
      </c>
      <c r="Q19" s="12" t="str">
        <f t="shared" si="6"/>
        <v/>
      </c>
      <c r="R19" s="12" t="str">
        <f t="shared" si="6"/>
        <v/>
      </c>
      <c r="S19" s="12" t="str">
        <f t="shared" si="6"/>
        <v/>
      </c>
      <c r="T19" s="12" t="str">
        <f t="shared" si="6"/>
        <v/>
      </c>
      <c r="U19" s="12" t="str">
        <f t="shared" si="6"/>
        <v/>
      </c>
      <c r="V19" s="12">
        <f t="shared" ca="1" si="6"/>
        <v>1</v>
      </c>
      <c r="W19" s="12">
        <f t="shared" ca="1" si="6"/>
        <v>1</v>
      </c>
      <c r="X19" s="12">
        <f t="shared" ca="1" si="6"/>
        <v>1</v>
      </c>
      <c r="Y19" s="12">
        <f t="shared" ca="1" si="6"/>
        <v>1</v>
      </c>
      <c r="Z19" s="12">
        <f t="shared" ca="1" si="6"/>
        <v>1</v>
      </c>
      <c r="AA19" s="12" t="str">
        <f t="shared" si="7"/>
        <v/>
      </c>
      <c r="AB19" s="12" t="str">
        <f t="shared" si="7"/>
        <v/>
      </c>
      <c r="AC19" s="12" t="str">
        <f t="shared" si="7"/>
        <v/>
      </c>
      <c r="AD19" s="12" t="str">
        <f t="shared" si="7"/>
        <v/>
      </c>
      <c r="AE19" s="12" t="str">
        <f t="shared" si="7"/>
        <v/>
      </c>
      <c r="AF19" s="12" t="str">
        <f t="shared" si="7"/>
        <v/>
      </c>
      <c r="AG19" s="12" t="str">
        <f t="shared" si="7"/>
        <v/>
      </c>
      <c r="AH19" s="12" t="str">
        <f t="shared" si="7"/>
        <v/>
      </c>
      <c r="AI19" s="12" t="str">
        <f t="shared" si="7"/>
        <v/>
      </c>
      <c r="AJ19" s="12" t="str">
        <f t="shared" si="7"/>
        <v/>
      </c>
      <c r="AK19" s="12" t="str">
        <f t="shared" si="8"/>
        <v/>
      </c>
      <c r="AL19" s="12" t="str">
        <f t="shared" si="8"/>
        <v/>
      </c>
      <c r="AM19" s="12" t="str">
        <f t="shared" si="8"/>
        <v/>
      </c>
      <c r="AN19" s="12" t="str">
        <f t="shared" si="8"/>
        <v/>
      </c>
      <c r="AO19" s="12" t="str">
        <f t="shared" si="8"/>
        <v/>
      </c>
      <c r="AP19" s="12" t="str">
        <f t="shared" si="8"/>
        <v/>
      </c>
      <c r="AQ19" s="12" t="str">
        <f t="shared" si="8"/>
        <v/>
      </c>
      <c r="AR19" s="12" t="str">
        <f t="shared" si="8"/>
        <v/>
      </c>
      <c r="AS19" s="12" t="str">
        <f t="shared" si="8"/>
        <v/>
      </c>
      <c r="AT19" s="12" t="str">
        <f t="shared" si="8"/>
        <v/>
      </c>
      <c r="AU19" s="12" t="str">
        <f t="shared" si="9"/>
        <v/>
      </c>
      <c r="AV19" s="12" t="str">
        <f t="shared" si="9"/>
        <v/>
      </c>
      <c r="AW19" s="12" t="str">
        <f t="shared" si="9"/>
        <v/>
      </c>
      <c r="AX19" s="12" t="str">
        <f t="shared" si="9"/>
        <v/>
      </c>
      <c r="AY19" s="12" t="str">
        <f t="shared" si="9"/>
        <v/>
      </c>
      <c r="AZ19" s="12" t="str">
        <f t="shared" si="9"/>
        <v/>
      </c>
      <c r="BA19" s="12" t="str">
        <f t="shared" si="9"/>
        <v/>
      </c>
      <c r="BB19" s="12" t="str">
        <f t="shared" si="9"/>
        <v/>
      </c>
    </row>
    <row r="20" spans="1:54" ht="18" customHeight="1" x14ac:dyDescent="0.25">
      <c r="A20" s="8">
        <f>Tasks_CPM!A23</f>
        <v>16</v>
      </c>
      <c r="B20" s="9" t="str">
        <f>Tasks_CPM!C23</f>
        <v>Financing due diligence</v>
      </c>
      <c r="C20" s="9" t="str">
        <f>Tasks_CPM!B23</f>
        <v>Фінансування / FID</v>
      </c>
      <c r="D20" s="8">
        <f>Tasks_CPM!I23</f>
        <v>23</v>
      </c>
      <c r="E20" s="8">
        <f>Tasks_CPM!J23</f>
        <v>28</v>
      </c>
      <c r="F20" s="8" t="str">
        <f ca="1">Tasks_CPM!N23</f>
        <v/>
      </c>
      <c r="G20" s="12" t="str">
        <f t="shared" si="5"/>
        <v/>
      </c>
      <c r="H20" s="12" t="str">
        <f t="shared" si="5"/>
        <v/>
      </c>
      <c r="I20" s="12" t="str">
        <f t="shared" si="5"/>
        <v/>
      </c>
      <c r="J20" s="12" t="str">
        <f t="shared" si="5"/>
        <v/>
      </c>
      <c r="K20" s="12" t="str">
        <f t="shared" si="5"/>
        <v/>
      </c>
      <c r="L20" s="12" t="str">
        <f t="shared" si="5"/>
        <v/>
      </c>
      <c r="M20" s="12" t="str">
        <f t="shared" si="5"/>
        <v/>
      </c>
      <c r="N20" s="12" t="str">
        <f t="shared" si="5"/>
        <v/>
      </c>
      <c r="O20" s="12" t="str">
        <f t="shared" si="5"/>
        <v/>
      </c>
      <c r="P20" s="12" t="str">
        <f t="shared" si="5"/>
        <v/>
      </c>
      <c r="Q20" s="12" t="str">
        <f t="shared" si="6"/>
        <v/>
      </c>
      <c r="R20" s="12" t="str">
        <f t="shared" si="6"/>
        <v/>
      </c>
      <c r="S20" s="12" t="str">
        <f t="shared" si="6"/>
        <v/>
      </c>
      <c r="T20" s="12" t="str">
        <f t="shared" si="6"/>
        <v/>
      </c>
      <c r="U20" s="12" t="str">
        <f t="shared" si="6"/>
        <v/>
      </c>
      <c r="V20" s="12" t="str">
        <f t="shared" si="6"/>
        <v/>
      </c>
      <c r="W20" s="12" t="str">
        <f t="shared" si="6"/>
        <v/>
      </c>
      <c r="X20" s="12" t="str">
        <f t="shared" si="6"/>
        <v/>
      </c>
      <c r="Y20" s="12" t="str">
        <f t="shared" si="6"/>
        <v/>
      </c>
      <c r="Z20" s="12" t="str">
        <f t="shared" si="6"/>
        <v/>
      </c>
      <c r="AA20" s="12" t="str">
        <f t="shared" si="7"/>
        <v/>
      </c>
      <c r="AB20" s="12" t="str">
        <f t="shared" si="7"/>
        <v/>
      </c>
      <c r="AC20" s="12">
        <f t="shared" ca="1" si="7"/>
        <v>1</v>
      </c>
      <c r="AD20" s="12">
        <f t="shared" ca="1" si="7"/>
        <v>1</v>
      </c>
      <c r="AE20" s="12">
        <f t="shared" ca="1" si="7"/>
        <v>1</v>
      </c>
      <c r="AF20" s="12">
        <f t="shared" ca="1" si="7"/>
        <v>1</v>
      </c>
      <c r="AG20" s="12">
        <f t="shared" ca="1" si="7"/>
        <v>1</v>
      </c>
      <c r="AH20" s="12">
        <f t="shared" ca="1" si="7"/>
        <v>1</v>
      </c>
      <c r="AI20" s="12" t="str">
        <f t="shared" si="7"/>
        <v/>
      </c>
      <c r="AJ20" s="12" t="str">
        <f t="shared" si="7"/>
        <v/>
      </c>
      <c r="AK20" s="12" t="str">
        <f t="shared" si="8"/>
        <v/>
      </c>
      <c r="AL20" s="12" t="str">
        <f t="shared" si="8"/>
        <v/>
      </c>
      <c r="AM20" s="12" t="str">
        <f t="shared" si="8"/>
        <v/>
      </c>
      <c r="AN20" s="12" t="str">
        <f t="shared" si="8"/>
        <v/>
      </c>
      <c r="AO20" s="12" t="str">
        <f t="shared" si="8"/>
        <v/>
      </c>
      <c r="AP20" s="12" t="str">
        <f t="shared" si="8"/>
        <v/>
      </c>
      <c r="AQ20" s="12" t="str">
        <f t="shared" si="8"/>
        <v/>
      </c>
      <c r="AR20" s="12" t="str">
        <f t="shared" si="8"/>
        <v/>
      </c>
      <c r="AS20" s="12" t="str">
        <f t="shared" si="8"/>
        <v/>
      </c>
      <c r="AT20" s="12" t="str">
        <f t="shared" si="8"/>
        <v/>
      </c>
      <c r="AU20" s="12" t="str">
        <f t="shared" si="9"/>
        <v/>
      </c>
      <c r="AV20" s="12" t="str">
        <f t="shared" si="9"/>
        <v/>
      </c>
      <c r="AW20" s="12" t="str">
        <f t="shared" si="9"/>
        <v/>
      </c>
      <c r="AX20" s="12" t="str">
        <f t="shared" si="9"/>
        <v/>
      </c>
      <c r="AY20" s="12" t="str">
        <f t="shared" si="9"/>
        <v/>
      </c>
      <c r="AZ20" s="12" t="str">
        <f t="shared" si="9"/>
        <v/>
      </c>
      <c r="BA20" s="12" t="str">
        <f t="shared" si="9"/>
        <v/>
      </c>
      <c r="BB20" s="12" t="str">
        <f t="shared" si="9"/>
        <v/>
      </c>
    </row>
    <row r="21" spans="1:54" ht="18" customHeight="1" x14ac:dyDescent="0.25">
      <c r="A21" s="8">
        <f>Tasks_CPM!A24</f>
        <v>17</v>
      </c>
      <c r="B21" s="9" t="str">
        <f>Tasks_CPM!C24</f>
        <v>Financial Close / FID</v>
      </c>
      <c r="C21" s="9" t="str">
        <f>Tasks_CPM!B24</f>
        <v>Фінансування / FID</v>
      </c>
      <c r="D21" s="8">
        <f>Tasks_CPM!I24</f>
        <v>29</v>
      </c>
      <c r="E21" s="8">
        <f>Tasks_CPM!J24</f>
        <v>30</v>
      </c>
      <c r="F21" s="8" t="str">
        <f ca="1">Tasks_CPM!N24</f>
        <v/>
      </c>
      <c r="G21" s="12" t="str">
        <f t="shared" si="5"/>
        <v/>
      </c>
      <c r="H21" s="12" t="str">
        <f t="shared" si="5"/>
        <v/>
      </c>
      <c r="I21" s="12" t="str">
        <f t="shared" si="5"/>
        <v/>
      </c>
      <c r="J21" s="12" t="str">
        <f t="shared" si="5"/>
        <v/>
      </c>
      <c r="K21" s="12" t="str">
        <f t="shared" si="5"/>
        <v/>
      </c>
      <c r="L21" s="12" t="str">
        <f t="shared" si="5"/>
        <v/>
      </c>
      <c r="M21" s="12" t="str">
        <f t="shared" si="5"/>
        <v/>
      </c>
      <c r="N21" s="12" t="str">
        <f t="shared" si="5"/>
        <v/>
      </c>
      <c r="O21" s="12" t="str">
        <f t="shared" si="5"/>
        <v/>
      </c>
      <c r="P21" s="12" t="str">
        <f t="shared" si="5"/>
        <v/>
      </c>
      <c r="Q21" s="12" t="str">
        <f t="shared" si="6"/>
        <v/>
      </c>
      <c r="R21" s="12" t="str">
        <f t="shared" si="6"/>
        <v/>
      </c>
      <c r="S21" s="12" t="str">
        <f t="shared" si="6"/>
        <v/>
      </c>
      <c r="T21" s="12" t="str">
        <f t="shared" si="6"/>
        <v/>
      </c>
      <c r="U21" s="12" t="str">
        <f t="shared" si="6"/>
        <v/>
      </c>
      <c r="V21" s="12" t="str">
        <f t="shared" si="6"/>
        <v/>
      </c>
      <c r="W21" s="12" t="str">
        <f t="shared" si="6"/>
        <v/>
      </c>
      <c r="X21" s="12" t="str">
        <f t="shared" si="6"/>
        <v/>
      </c>
      <c r="Y21" s="12" t="str">
        <f t="shared" si="6"/>
        <v/>
      </c>
      <c r="Z21" s="12" t="str">
        <f t="shared" si="6"/>
        <v/>
      </c>
      <c r="AA21" s="12" t="str">
        <f t="shared" si="7"/>
        <v/>
      </c>
      <c r="AB21" s="12" t="str">
        <f t="shared" si="7"/>
        <v/>
      </c>
      <c r="AC21" s="12" t="str">
        <f t="shared" si="7"/>
        <v/>
      </c>
      <c r="AD21" s="12" t="str">
        <f t="shared" si="7"/>
        <v/>
      </c>
      <c r="AE21" s="12" t="str">
        <f t="shared" si="7"/>
        <v/>
      </c>
      <c r="AF21" s="12" t="str">
        <f t="shared" si="7"/>
        <v/>
      </c>
      <c r="AG21" s="12" t="str">
        <f t="shared" si="7"/>
        <v/>
      </c>
      <c r="AH21" s="12" t="str">
        <f t="shared" si="7"/>
        <v/>
      </c>
      <c r="AI21" s="12">
        <f t="shared" ca="1" si="7"/>
        <v>1</v>
      </c>
      <c r="AJ21" s="12">
        <f t="shared" ca="1" si="7"/>
        <v>1</v>
      </c>
      <c r="AK21" s="12" t="str">
        <f t="shared" si="8"/>
        <v/>
      </c>
      <c r="AL21" s="12" t="str">
        <f t="shared" si="8"/>
        <v/>
      </c>
      <c r="AM21" s="12" t="str">
        <f t="shared" si="8"/>
        <v/>
      </c>
      <c r="AN21" s="12" t="str">
        <f t="shared" si="8"/>
        <v/>
      </c>
      <c r="AO21" s="12" t="str">
        <f t="shared" si="8"/>
        <v/>
      </c>
      <c r="AP21" s="12" t="str">
        <f t="shared" si="8"/>
        <v/>
      </c>
      <c r="AQ21" s="12" t="str">
        <f t="shared" si="8"/>
        <v/>
      </c>
      <c r="AR21" s="12" t="str">
        <f t="shared" si="8"/>
        <v/>
      </c>
      <c r="AS21" s="12" t="str">
        <f t="shared" si="8"/>
        <v/>
      </c>
      <c r="AT21" s="12" t="str">
        <f t="shared" si="8"/>
        <v/>
      </c>
      <c r="AU21" s="12" t="str">
        <f t="shared" si="9"/>
        <v/>
      </c>
      <c r="AV21" s="12" t="str">
        <f t="shared" si="9"/>
        <v/>
      </c>
      <c r="AW21" s="12" t="str">
        <f t="shared" si="9"/>
        <v/>
      </c>
      <c r="AX21" s="12" t="str">
        <f t="shared" si="9"/>
        <v/>
      </c>
      <c r="AY21" s="12" t="str">
        <f t="shared" si="9"/>
        <v/>
      </c>
      <c r="AZ21" s="12" t="str">
        <f t="shared" si="9"/>
        <v/>
      </c>
      <c r="BA21" s="12" t="str">
        <f t="shared" si="9"/>
        <v/>
      </c>
      <c r="BB21" s="12" t="str">
        <f t="shared" si="9"/>
        <v/>
      </c>
    </row>
    <row r="22" spans="1:54" ht="18" customHeight="1" x14ac:dyDescent="0.25">
      <c r="A22" s="8">
        <f>Tasks_CPM!A25</f>
        <v>18</v>
      </c>
      <c r="B22" s="9" t="str">
        <f>Tasks_CPM!C25</f>
        <v>Detailed design (post-FID) + expertise updates</v>
      </c>
      <c r="C22" s="9" t="str">
        <f>Tasks_CPM!B25</f>
        <v>Проєктування</v>
      </c>
      <c r="D22" s="8">
        <f>Tasks_CPM!I25</f>
        <v>31</v>
      </c>
      <c r="E22" s="8">
        <f>Tasks_CPM!J25</f>
        <v>35</v>
      </c>
      <c r="F22" s="8" t="str">
        <f ca="1">Tasks_CPM!N25</f>
        <v/>
      </c>
      <c r="G22" s="12" t="str">
        <f t="shared" si="5"/>
        <v/>
      </c>
      <c r="H22" s="12" t="str">
        <f t="shared" si="5"/>
        <v/>
      </c>
      <c r="I22" s="12" t="str">
        <f t="shared" si="5"/>
        <v/>
      </c>
      <c r="J22" s="12" t="str">
        <f t="shared" si="5"/>
        <v/>
      </c>
      <c r="K22" s="12" t="str">
        <f t="shared" si="5"/>
        <v/>
      </c>
      <c r="L22" s="12" t="str">
        <f t="shared" si="5"/>
        <v/>
      </c>
      <c r="M22" s="12" t="str">
        <f t="shared" si="5"/>
        <v/>
      </c>
      <c r="N22" s="12" t="str">
        <f t="shared" si="5"/>
        <v/>
      </c>
      <c r="O22" s="12" t="str">
        <f t="shared" si="5"/>
        <v/>
      </c>
      <c r="P22" s="12" t="str">
        <f t="shared" si="5"/>
        <v/>
      </c>
      <c r="Q22" s="12" t="str">
        <f t="shared" si="6"/>
        <v/>
      </c>
      <c r="R22" s="12" t="str">
        <f t="shared" si="6"/>
        <v/>
      </c>
      <c r="S22" s="12" t="str">
        <f t="shared" si="6"/>
        <v/>
      </c>
      <c r="T22" s="12" t="str">
        <f t="shared" si="6"/>
        <v/>
      </c>
      <c r="U22" s="12" t="str">
        <f t="shared" si="6"/>
        <v/>
      </c>
      <c r="V22" s="12" t="str">
        <f t="shared" si="6"/>
        <v/>
      </c>
      <c r="W22" s="12" t="str">
        <f t="shared" si="6"/>
        <v/>
      </c>
      <c r="X22" s="12" t="str">
        <f t="shared" si="6"/>
        <v/>
      </c>
      <c r="Y22" s="12" t="str">
        <f t="shared" si="6"/>
        <v/>
      </c>
      <c r="Z22" s="12" t="str">
        <f t="shared" si="6"/>
        <v/>
      </c>
      <c r="AA22" s="12" t="str">
        <f t="shared" si="7"/>
        <v/>
      </c>
      <c r="AB22" s="12" t="str">
        <f t="shared" si="7"/>
        <v/>
      </c>
      <c r="AC22" s="12" t="str">
        <f t="shared" si="7"/>
        <v/>
      </c>
      <c r="AD22" s="12" t="str">
        <f t="shared" si="7"/>
        <v/>
      </c>
      <c r="AE22" s="12" t="str">
        <f t="shared" si="7"/>
        <v/>
      </c>
      <c r="AF22" s="12" t="str">
        <f t="shared" si="7"/>
        <v/>
      </c>
      <c r="AG22" s="12" t="str">
        <f t="shared" si="7"/>
        <v/>
      </c>
      <c r="AH22" s="12" t="str">
        <f t="shared" si="7"/>
        <v/>
      </c>
      <c r="AI22" s="12" t="str">
        <f t="shared" si="7"/>
        <v/>
      </c>
      <c r="AJ22" s="12" t="str">
        <f t="shared" si="7"/>
        <v/>
      </c>
      <c r="AK22" s="12">
        <f t="shared" ca="1" si="8"/>
        <v>1</v>
      </c>
      <c r="AL22" s="12">
        <f t="shared" ca="1" si="8"/>
        <v>1</v>
      </c>
      <c r="AM22" s="12">
        <f t="shared" ca="1" si="8"/>
        <v>1</v>
      </c>
      <c r="AN22" s="12">
        <f t="shared" ca="1" si="8"/>
        <v>1</v>
      </c>
      <c r="AO22" s="12">
        <f t="shared" ca="1" si="8"/>
        <v>1</v>
      </c>
      <c r="AP22" s="12" t="str">
        <f t="shared" si="8"/>
        <v/>
      </c>
      <c r="AQ22" s="12" t="str">
        <f t="shared" si="8"/>
        <v/>
      </c>
      <c r="AR22" s="12" t="str">
        <f t="shared" si="8"/>
        <v/>
      </c>
      <c r="AS22" s="12" t="str">
        <f t="shared" si="8"/>
        <v/>
      </c>
      <c r="AT22" s="12" t="str">
        <f t="shared" si="8"/>
        <v/>
      </c>
      <c r="AU22" s="12" t="str">
        <f t="shared" si="9"/>
        <v/>
      </c>
      <c r="AV22" s="12" t="str">
        <f t="shared" si="9"/>
        <v/>
      </c>
      <c r="AW22" s="12" t="str">
        <f t="shared" si="9"/>
        <v/>
      </c>
      <c r="AX22" s="12" t="str">
        <f t="shared" si="9"/>
        <v/>
      </c>
      <c r="AY22" s="12" t="str">
        <f t="shared" si="9"/>
        <v/>
      </c>
      <c r="AZ22" s="12" t="str">
        <f t="shared" si="9"/>
        <v/>
      </c>
      <c r="BA22" s="12" t="str">
        <f t="shared" si="9"/>
        <v/>
      </c>
      <c r="BB22" s="12" t="str">
        <f t="shared" si="9"/>
        <v/>
      </c>
    </row>
    <row r="23" spans="1:54" ht="18" customHeight="1" x14ac:dyDescent="0.25">
      <c r="A23" s="8">
        <f>Tasks_CPM!A26</f>
        <v>19</v>
      </c>
      <c r="B23" s="9" t="str">
        <f>Tasks_CPM!C26</f>
        <v>Turbine manufacturing &amp; logistics</v>
      </c>
      <c r="C23" s="9" t="str">
        <f>Tasks_CPM!B26</f>
        <v>Підготовка майданчика</v>
      </c>
      <c r="D23" s="8">
        <f>Tasks_CPM!I26</f>
        <v>31</v>
      </c>
      <c r="E23" s="8">
        <f>Tasks_CPM!J26</f>
        <v>37</v>
      </c>
      <c r="F23" s="8" t="str">
        <f ca="1">Tasks_CPM!N26</f>
        <v/>
      </c>
      <c r="G23" s="12" t="str">
        <f t="shared" si="5"/>
        <v/>
      </c>
      <c r="H23" s="12" t="str">
        <f t="shared" si="5"/>
        <v/>
      </c>
      <c r="I23" s="12" t="str">
        <f t="shared" si="5"/>
        <v/>
      </c>
      <c r="J23" s="12" t="str">
        <f t="shared" si="5"/>
        <v/>
      </c>
      <c r="K23" s="12" t="str">
        <f t="shared" si="5"/>
        <v/>
      </c>
      <c r="L23" s="12" t="str">
        <f t="shared" si="5"/>
        <v/>
      </c>
      <c r="M23" s="12" t="str">
        <f t="shared" si="5"/>
        <v/>
      </c>
      <c r="N23" s="12" t="str">
        <f t="shared" si="5"/>
        <v/>
      </c>
      <c r="O23" s="12" t="str">
        <f t="shared" si="5"/>
        <v/>
      </c>
      <c r="P23" s="12" t="str">
        <f t="shared" si="5"/>
        <v/>
      </c>
      <c r="Q23" s="12" t="str">
        <f t="shared" si="6"/>
        <v/>
      </c>
      <c r="R23" s="12" t="str">
        <f t="shared" si="6"/>
        <v/>
      </c>
      <c r="S23" s="12" t="str">
        <f t="shared" si="6"/>
        <v/>
      </c>
      <c r="T23" s="12" t="str">
        <f t="shared" si="6"/>
        <v/>
      </c>
      <c r="U23" s="12" t="str">
        <f t="shared" si="6"/>
        <v/>
      </c>
      <c r="V23" s="12" t="str">
        <f t="shared" si="6"/>
        <v/>
      </c>
      <c r="W23" s="12" t="str">
        <f t="shared" si="6"/>
        <v/>
      </c>
      <c r="X23" s="12" t="str">
        <f t="shared" si="6"/>
        <v/>
      </c>
      <c r="Y23" s="12" t="str">
        <f t="shared" si="6"/>
        <v/>
      </c>
      <c r="Z23" s="12" t="str">
        <f t="shared" si="6"/>
        <v/>
      </c>
      <c r="AA23" s="12" t="str">
        <f t="shared" si="7"/>
        <v/>
      </c>
      <c r="AB23" s="12" t="str">
        <f t="shared" si="7"/>
        <v/>
      </c>
      <c r="AC23" s="12" t="str">
        <f t="shared" si="7"/>
        <v/>
      </c>
      <c r="AD23" s="12" t="str">
        <f t="shared" si="7"/>
        <v/>
      </c>
      <c r="AE23" s="12" t="str">
        <f t="shared" si="7"/>
        <v/>
      </c>
      <c r="AF23" s="12" t="str">
        <f t="shared" si="7"/>
        <v/>
      </c>
      <c r="AG23" s="12" t="str">
        <f t="shared" si="7"/>
        <v/>
      </c>
      <c r="AH23" s="12" t="str">
        <f t="shared" si="7"/>
        <v/>
      </c>
      <c r="AI23" s="12" t="str">
        <f t="shared" si="7"/>
        <v/>
      </c>
      <c r="AJ23" s="12" t="str">
        <f t="shared" si="7"/>
        <v/>
      </c>
      <c r="AK23" s="12">
        <f t="shared" ca="1" si="8"/>
        <v>1</v>
      </c>
      <c r="AL23" s="12">
        <f t="shared" ca="1" si="8"/>
        <v>1</v>
      </c>
      <c r="AM23" s="12">
        <f t="shared" ca="1" si="8"/>
        <v>1</v>
      </c>
      <c r="AN23" s="12">
        <f t="shared" ca="1" si="8"/>
        <v>1</v>
      </c>
      <c r="AO23" s="12">
        <f t="shared" ca="1" si="8"/>
        <v>1</v>
      </c>
      <c r="AP23" s="12">
        <f t="shared" ca="1" si="8"/>
        <v>1</v>
      </c>
      <c r="AQ23" s="12">
        <f t="shared" ca="1" si="8"/>
        <v>1</v>
      </c>
      <c r="AR23" s="12" t="str">
        <f t="shared" si="8"/>
        <v/>
      </c>
      <c r="AS23" s="12" t="str">
        <f t="shared" si="8"/>
        <v/>
      </c>
      <c r="AT23" s="12" t="str">
        <f t="shared" si="8"/>
        <v/>
      </c>
      <c r="AU23" s="12" t="str">
        <f t="shared" si="9"/>
        <v/>
      </c>
      <c r="AV23" s="12" t="str">
        <f t="shared" si="9"/>
        <v/>
      </c>
      <c r="AW23" s="12" t="str">
        <f t="shared" si="9"/>
        <v/>
      </c>
      <c r="AX23" s="12" t="str">
        <f t="shared" si="9"/>
        <v/>
      </c>
      <c r="AY23" s="12" t="str">
        <f t="shared" si="9"/>
        <v/>
      </c>
      <c r="AZ23" s="12" t="str">
        <f t="shared" si="9"/>
        <v/>
      </c>
      <c r="BA23" s="12" t="str">
        <f t="shared" si="9"/>
        <v/>
      </c>
      <c r="BB23" s="12" t="str">
        <f t="shared" si="9"/>
        <v/>
      </c>
    </row>
    <row r="24" spans="1:54" ht="18" customHeight="1" x14ac:dyDescent="0.25">
      <c r="A24" s="8">
        <f>Tasks_CPM!A27</f>
        <v>20</v>
      </c>
      <c r="B24" s="9" t="str">
        <f>Tasks_CPM!C27</f>
        <v>Site prep &amp; enabling works</v>
      </c>
      <c r="C24" s="9" t="str">
        <f>Tasks_CPM!B27</f>
        <v>Будівництво</v>
      </c>
      <c r="D24" s="8">
        <f>Tasks_CPM!I27</f>
        <v>31</v>
      </c>
      <c r="E24" s="8">
        <f>Tasks_CPM!J27</f>
        <v>33</v>
      </c>
      <c r="F24" s="8" t="str">
        <f ca="1">Tasks_CPM!N27</f>
        <v/>
      </c>
      <c r="G24" s="12" t="str">
        <f t="shared" si="5"/>
        <v/>
      </c>
      <c r="H24" s="12" t="str">
        <f t="shared" si="5"/>
        <v/>
      </c>
      <c r="I24" s="12" t="str">
        <f t="shared" si="5"/>
        <v/>
      </c>
      <c r="J24" s="12" t="str">
        <f t="shared" si="5"/>
        <v/>
      </c>
      <c r="K24" s="12" t="str">
        <f t="shared" si="5"/>
        <v/>
      </c>
      <c r="L24" s="12" t="str">
        <f t="shared" si="5"/>
        <v/>
      </c>
      <c r="M24" s="12" t="str">
        <f t="shared" si="5"/>
        <v/>
      </c>
      <c r="N24" s="12" t="str">
        <f t="shared" si="5"/>
        <v/>
      </c>
      <c r="O24" s="12" t="str">
        <f t="shared" si="5"/>
        <v/>
      </c>
      <c r="P24" s="12" t="str">
        <f t="shared" si="5"/>
        <v/>
      </c>
      <c r="Q24" s="12" t="str">
        <f t="shared" si="6"/>
        <v/>
      </c>
      <c r="R24" s="12" t="str">
        <f t="shared" si="6"/>
        <v/>
      </c>
      <c r="S24" s="12" t="str">
        <f t="shared" si="6"/>
        <v/>
      </c>
      <c r="T24" s="12" t="str">
        <f t="shared" si="6"/>
        <v/>
      </c>
      <c r="U24" s="12" t="str">
        <f t="shared" si="6"/>
        <v/>
      </c>
      <c r="V24" s="12" t="str">
        <f t="shared" si="6"/>
        <v/>
      </c>
      <c r="W24" s="12" t="str">
        <f t="shared" si="6"/>
        <v/>
      </c>
      <c r="X24" s="12" t="str">
        <f t="shared" si="6"/>
        <v/>
      </c>
      <c r="Y24" s="12" t="str">
        <f t="shared" si="6"/>
        <v/>
      </c>
      <c r="Z24" s="12" t="str">
        <f t="shared" si="6"/>
        <v/>
      </c>
      <c r="AA24" s="12" t="str">
        <f t="shared" si="7"/>
        <v/>
      </c>
      <c r="AB24" s="12" t="str">
        <f t="shared" si="7"/>
        <v/>
      </c>
      <c r="AC24" s="12" t="str">
        <f t="shared" si="7"/>
        <v/>
      </c>
      <c r="AD24" s="12" t="str">
        <f t="shared" si="7"/>
        <v/>
      </c>
      <c r="AE24" s="12" t="str">
        <f t="shared" si="7"/>
        <v/>
      </c>
      <c r="AF24" s="12" t="str">
        <f t="shared" si="7"/>
        <v/>
      </c>
      <c r="AG24" s="12" t="str">
        <f t="shared" si="7"/>
        <v/>
      </c>
      <c r="AH24" s="12" t="str">
        <f t="shared" si="7"/>
        <v/>
      </c>
      <c r="AI24" s="12" t="str">
        <f t="shared" si="7"/>
        <v/>
      </c>
      <c r="AJ24" s="12" t="str">
        <f t="shared" si="7"/>
        <v/>
      </c>
      <c r="AK24" s="12">
        <f t="shared" ca="1" si="8"/>
        <v>1</v>
      </c>
      <c r="AL24" s="12">
        <f t="shared" ca="1" si="8"/>
        <v>1</v>
      </c>
      <c r="AM24" s="12">
        <f t="shared" ca="1" si="8"/>
        <v>1</v>
      </c>
      <c r="AN24" s="12" t="str">
        <f t="shared" si="8"/>
        <v/>
      </c>
      <c r="AO24" s="12" t="str">
        <f t="shared" si="8"/>
        <v/>
      </c>
      <c r="AP24" s="12" t="str">
        <f t="shared" si="8"/>
        <v/>
      </c>
      <c r="AQ24" s="12" t="str">
        <f t="shared" si="8"/>
        <v/>
      </c>
      <c r="AR24" s="12" t="str">
        <f t="shared" si="8"/>
        <v/>
      </c>
      <c r="AS24" s="12" t="str">
        <f t="shared" si="8"/>
        <v/>
      </c>
      <c r="AT24" s="12" t="str">
        <f t="shared" si="8"/>
        <v/>
      </c>
      <c r="AU24" s="12" t="str">
        <f t="shared" si="9"/>
        <v/>
      </c>
      <c r="AV24" s="12" t="str">
        <f t="shared" si="9"/>
        <v/>
      </c>
      <c r="AW24" s="12" t="str">
        <f t="shared" si="9"/>
        <v/>
      </c>
      <c r="AX24" s="12" t="str">
        <f t="shared" si="9"/>
        <v/>
      </c>
      <c r="AY24" s="12" t="str">
        <f t="shared" si="9"/>
        <v/>
      </c>
      <c r="AZ24" s="12" t="str">
        <f t="shared" si="9"/>
        <v/>
      </c>
      <c r="BA24" s="12" t="str">
        <f t="shared" si="9"/>
        <v/>
      </c>
      <c r="BB24" s="12" t="str">
        <f t="shared" si="9"/>
        <v/>
      </c>
    </row>
    <row r="25" spans="1:54" ht="18" customHeight="1" x14ac:dyDescent="0.25">
      <c r="A25" s="8">
        <f>Tasks_CPM!A28</f>
        <v>21</v>
      </c>
      <c r="B25" s="9" t="str">
        <f>Tasks_CPM!C28</f>
        <v>Civil works (roads/foundations)</v>
      </c>
      <c r="C25" s="9" t="str">
        <f>Tasks_CPM!B28</f>
        <v>Будівництво</v>
      </c>
      <c r="D25" s="8">
        <f>Tasks_CPM!I28</f>
        <v>34</v>
      </c>
      <c r="E25" s="8">
        <f>Tasks_CPM!J28</f>
        <v>38</v>
      </c>
      <c r="F25" s="8" t="str">
        <f ca="1">Tasks_CPM!N28</f>
        <v/>
      </c>
      <c r="G25" s="12" t="str">
        <f t="shared" ref="G25:P30" si="10">IF(AND(G$4&gt;=$D25,G$4&lt;=$E25),IF($F25="YES",2,1),"")</f>
        <v/>
      </c>
      <c r="H25" s="12" t="str">
        <f t="shared" si="10"/>
        <v/>
      </c>
      <c r="I25" s="12" t="str">
        <f t="shared" si="10"/>
        <v/>
      </c>
      <c r="J25" s="12" t="str">
        <f t="shared" si="10"/>
        <v/>
      </c>
      <c r="K25" s="12" t="str">
        <f t="shared" si="10"/>
        <v/>
      </c>
      <c r="L25" s="12" t="str">
        <f t="shared" si="10"/>
        <v/>
      </c>
      <c r="M25" s="12" t="str">
        <f t="shared" si="10"/>
        <v/>
      </c>
      <c r="N25" s="12" t="str">
        <f t="shared" si="10"/>
        <v/>
      </c>
      <c r="O25" s="12" t="str">
        <f t="shared" si="10"/>
        <v/>
      </c>
      <c r="P25" s="12" t="str">
        <f t="shared" si="10"/>
        <v/>
      </c>
      <c r="Q25" s="12" t="str">
        <f t="shared" ref="Q25:Z30" si="11">IF(AND(Q$4&gt;=$D25,Q$4&lt;=$E25),IF($F25="YES",2,1),"")</f>
        <v/>
      </c>
      <c r="R25" s="12" t="str">
        <f t="shared" si="11"/>
        <v/>
      </c>
      <c r="S25" s="12" t="str">
        <f t="shared" si="11"/>
        <v/>
      </c>
      <c r="T25" s="12" t="str">
        <f t="shared" si="11"/>
        <v/>
      </c>
      <c r="U25" s="12" t="str">
        <f t="shared" si="11"/>
        <v/>
      </c>
      <c r="V25" s="12" t="str">
        <f t="shared" si="11"/>
        <v/>
      </c>
      <c r="W25" s="12" t="str">
        <f t="shared" si="11"/>
        <v/>
      </c>
      <c r="X25" s="12" t="str">
        <f t="shared" si="11"/>
        <v/>
      </c>
      <c r="Y25" s="12" t="str">
        <f t="shared" si="11"/>
        <v/>
      </c>
      <c r="Z25" s="12" t="str">
        <f t="shared" si="11"/>
        <v/>
      </c>
      <c r="AA25" s="12" t="str">
        <f t="shared" ref="AA25:AJ30" si="12">IF(AND(AA$4&gt;=$D25,AA$4&lt;=$E25),IF($F25="YES",2,1),"")</f>
        <v/>
      </c>
      <c r="AB25" s="12" t="str">
        <f t="shared" si="12"/>
        <v/>
      </c>
      <c r="AC25" s="12" t="str">
        <f t="shared" si="12"/>
        <v/>
      </c>
      <c r="AD25" s="12" t="str">
        <f t="shared" si="12"/>
        <v/>
      </c>
      <c r="AE25" s="12" t="str">
        <f t="shared" si="12"/>
        <v/>
      </c>
      <c r="AF25" s="12" t="str">
        <f t="shared" si="12"/>
        <v/>
      </c>
      <c r="AG25" s="12" t="str">
        <f t="shared" si="12"/>
        <v/>
      </c>
      <c r="AH25" s="12" t="str">
        <f t="shared" si="12"/>
        <v/>
      </c>
      <c r="AI25" s="12" t="str">
        <f t="shared" si="12"/>
        <v/>
      </c>
      <c r="AJ25" s="12" t="str">
        <f t="shared" si="12"/>
        <v/>
      </c>
      <c r="AK25" s="12" t="str">
        <f t="shared" ref="AK25:AT30" si="13">IF(AND(AK$4&gt;=$D25,AK$4&lt;=$E25),IF($F25="YES",2,1),"")</f>
        <v/>
      </c>
      <c r="AL25" s="12" t="str">
        <f t="shared" si="13"/>
        <v/>
      </c>
      <c r="AM25" s="12" t="str">
        <f t="shared" si="13"/>
        <v/>
      </c>
      <c r="AN25" s="12">
        <f t="shared" ca="1" si="13"/>
        <v>1</v>
      </c>
      <c r="AO25" s="12">
        <f t="shared" ca="1" si="13"/>
        <v>1</v>
      </c>
      <c r="AP25" s="12">
        <f t="shared" ca="1" si="13"/>
        <v>1</v>
      </c>
      <c r="AQ25" s="12">
        <f t="shared" ca="1" si="13"/>
        <v>1</v>
      </c>
      <c r="AR25" s="12">
        <f t="shared" ca="1" si="13"/>
        <v>1</v>
      </c>
      <c r="AS25" s="12" t="str">
        <f t="shared" si="13"/>
        <v/>
      </c>
      <c r="AT25" s="12" t="str">
        <f t="shared" si="13"/>
        <v/>
      </c>
      <c r="AU25" s="12" t="str">
        <f t="shared" ref="AU25:BB30" si="14">IF(AND(AU$4&gt;=$D25,AU$4&lt;=$E25),IF($F25="YES",2,1),"")</f>
        <v/>
      </c>
      <c r="AV25" s="12" t="str">
        <f t="shared" si="14"/>
        <v/>
      </c>
      <c r="AW25" s="12" t="str">
        <f t="shared" si="14"/>
        <v/>
      </c>
      <c r="AX25" s="12" t="str">
        <f t="shared" si="14"/>
        <v/>
      </c>
      <c r="AY25" s="12" t="str">
        <f t="shared" si="14"/>
        <v/>
      </c>
      <c r="AZ25" s="12" t="str">
        <f t="shared" si="14"/>
        <v/>
      </c>
      <c r="BA25" s="12" t="str">
        <f t="shared" si="14"/>
        <v/>
      </c>
      <c r="BB25" s="12" t="str">
        <f t="shared" si="14"/>
        <v/>
      </c>
    </row>
    <row r="26" spans="1:54" ht="18" customHeight="1" x14ac:dyDescent="0.25">
      <c r="A26" s="8">
        <f>Tasks_CPM!A29</f>
        <v>22</v>
      </c>
      <c r="B26" s="9" t="str">
        <f>Tasks_CPM!C29</f>
        <v>Electrical BoP (cables/substation)</v>
      </c>
      <c r="C26" s="9" t="str">
        <f>Tasks_CPM!B29</f>
        <v>Будівництво</v>
      </c>
      <c r="D26" s="8">
        <f>Tasks_CPM!I29</f>
        <v>36</v>
      </c>
      <c r="E26" s="8">
        <f>Tasks_CPM!J29</f>
        <v>41</v>
      </c>
      <c r="F26" s="8" t="str">
        <f ca="1">Tasks_CPM!N29</f>
        <v/>
      </c>
      <c r="G26" s="12" t="str">
        <f t="shared" si="10"/>
        <v/>
      </c>
      <c r="H26" s="12" t="str">
        <f t="shared" si="10"/>
        <v/>
      </c>
      <c r="I26" s="12" t="str">
        <f t="shared" si="10"/>
        <v/>
      </c>
      <c r="J26" s="12" t="str">
        <f t="shared" si="10"/>
        <v/>
      </c>
      <c r="K26" s="12" t="str">
        <f t="shared" si="10"/>
        <v/>
      </c>
      <c r="L26" s="12" t="str">
        <f t="shared" si="10"/>
        <v/>
      </c>
      <c r="M26" s="12" t="str">
        <f t="shared" si="10"/>
        <v/>
      </c>
      <c r="N26" s="12" t="str">
        <f t="shared" si="10"/>
        <v/>
      </c>
      <c r="O26" s="12" t="str">
        <f t="shared" si="10"/>
        <v/>
      </c>
      <c r="P26" s="12" t="str">
        <f t="shared" si="10"/>
        <v/>
      </c>
      <c r="Q26" s="12" t="str">
        <f t="shared" si="11"/>
        <v/>
      </c>
      <c r="R26" s="12" t="str">
        <f t="shared" si="11"/>
        <v/>
      </c>
      <c r="S26" s="12" t="str">
        <f t="shared" si="11"/>
        <v/>
      </c>
      <c r="T26" s="12" t="str">
        <f t="shared" si="11"/>
        <v/>
      </c>
      <c r="U26" s="12" t="str">
        <f t="shared" si="11"/>
        <v/>
      </c>
      <c r="V26" s="12" t="str">
        <f t="shared" si="11"/>
        <v/>
      </c>
      <c r="W26" s="12" t="str">
        <f t="shared" si="11"/>
        <v/>
      </c>
      <c r="X26" s="12" t="str">
        <f t="shared" si="11"/>
        <v/>
      </c>
      <c r="Y26" s="12" t="str">
        <f t="shared" si="11"/>
        <v/>
      </c>
      <c r="Z26" s="12" t="str">
        <f t="shared" si="11"/>
        <v/>
      </c>
      <c r="AA26" s="12" t="str">
        <f t="shared" si="12"/>
        <v/>
      </c>
      <c r="AB26" s="12" t="str">
        <f t="shared" si="12"/>
        <v/>
      </c>
      <c r="AC26" s="12" t="str">
        <f t="shared" si="12"/>
        <v/>
      </c>
      <c r="AD26" s="12" t="str">
        <f t="shared" si="12"/>
        <v/>
      </c>
      <c r="AE26" s="12" t="str">
        <f t="shared" si="12"/>
        <v/>
      </c>
      <c r="AF26" s="12" t="str">
        <f t="shared" si="12"/>
        <v/>
      </c>
      <c r="AG26" s="12" t="str">
        <f t="shared" si="12"/>
        <v/>
      </c>
      <c r="AH26" s="12" t="str">
        <f t="shared" si="12"/>
        <v/>
      </c>
      <c r="AI26" s="12" t="str">
        <f t="shared" si="12"/>
        <v/>
      </c>
      <c r="AJ26" s="12" t="str">
        <f t="shared" si="12"/>
        <v/>
      </c>
      <c r="AK26" s="12" t="str">
        <f t="shared" si="13"/>
        <v/>
      </c>
      <c r="AL26" s="12" t="str">
        <f t="shared" si="13"/>
        <v/>
      </c>
      <c r="AM26" s="12" t="str">
        <f t="shared" si="13"/>
        <v/>
      </c>
      <c r="AN26" s="12" t="str">
        <f t="shared" si="13"/>
        <v/>
      </c>
      <c r="AO26" s="12" t="str">
        <f t="shared" si="13"/>
        <v/>
      </c>
      <c r="AP26" s="12">
        <f t="shared" ca="1" si="13"/>
        <v>1</v>
      </c>
      <c r="AQ26" s="12">
        <f t="shared" ca="1" si="13"/>
        <v>1</v>
      </c>
      <c r="AR26" s="12">
        <f t="shared" ca="1" si="13"/>
        <v>1</v>
      </c>
      <c r="AS26" s="12">
        <f t="shared" ca="1" si="13"/>
        <v>1</v>
      </c>
      <c r="AT26" s="12">
        <f t="shared" ca="1" si="13"/>
        <v>1</v>
      </c>
      <c r="AU26" s="12">
        <f t="shared" ca="1" si="14"/>
        <v>1</v>
      </c>
      <c r="AV26" s="12" t="str">
        <f t="shared" si="14"/>
        <v/>
      </c>
      <c r="AW26" s="12" t="str">
        <f t="shared" si="14"/>
        <v/>
      </c>
      <c r="AX26" s="12" t="str">
        <f t="shared" si="14"/>
        <v/>
      </c>
      <c r="AY26" s="12" t="str">
        <f t="shared" si="14"/>
        <v/>
      </c>
      <c r="AZ26" s="12" t="str">
        <f t="shared" si="14"/>
        <v/>
      </c>
      <c r="BA26" s="12" t="str">
        <f t="shared" si="14"/>
        <v/>
      </c>
      <c r="BB26" s="12" t="str">
        <f t="shared" si="14"/>
        <v/>
      </c>
    </row>
    <row r="27" spans="1:54" ht="18" customHeight="1" x14ac:dyDescent="0.25">
      <c r="A27" s="8">
        <f>Tasks_CPM!A30</f>
        <v>23</v>
      </c>
      <c r="B27" s="9" t="str">
        <f>Tasks_CPM!C30</f>
        <v>Turbine install &amp; commissioning</v>
      </c>
      <c r="C27" s="9" t="str">
        <f>Tasks_CPM!B30</f>
        <v>Пусконалагодження</v>
      </c>
      <c r="D27" s="8">
        <f>Tasks_CPM!I30</f>
        <v>42</v>
      </c>
      <c r="E27" s="8">
        <f>Tasks_CPM!J30</f>
        <v>44</v>
      </c>
      <c r="F27" s="8" t="str">
        <f ca="1">Tasks_CPM!N30</f>
        <v/>
      </c>
      <c r="G27" s="12" t="str">
        <f t="shared" si="10"/>
        <v/>
      </c>
      <c r="H27" s="12" t="str">
        <f t="shared" si="10"/>
        <v/>
      </c>
      <c r="I27" s="12" t="str">
        <f t="shared" si="10"/>
        <v/>
      </c>
      <c r="J27" s="12" t="str">
        <f t="shared" si="10"/>
        <v/>
      </c>
      <c r="K27" s="12" t="str">
        <f t="shared" si="10"/>
        <v/>
      </c>
      <c r="L27" s="12" t="str">
        <f t="shared" si="10"/>
        <v/>
      </c>
      <c r="M27" s="12" t="str">
        <f t="shared" si="10"/>
        <v/>
      </c>
      <c r="N27" s="12" t="str">
        <f t="shared" si="10"/>
        <v/>
      </c>
      <c r="O27" s="12" t="str">
        <f t="shared" si="10"/>
        <v/>
      </c>
      <c r="P27" s="12" t="str">
        <f t="shared" si="10"/>
        <v/>
      </c>
      <c r="Q27" s="12" t="str">
        <f t="shared" si="11"/>
        <v/>
      </c>
      <c r="R27" s="12" t="str">
        <f t="shared" si="11"/>
        <v/>
      </c>
      <c r="S27" s="12" t="str">
        <f t="shared" si="11"/>
        <v/>
      </c>
      <c r="T27" s="12" t="str">
        <f t="shared" si="11"/>
        <v/>
      </c>
      <c r="U27" s="12" t="str">
        <f t="shared" si="11"/>
        <v/>
      </c>
      <c r="V27" s="12" t="str">
        <f t="shared" si="11"/>
        <v/>
      </c>
      <c r="W27" s="12" t="str">
        <f t="shared" si="11"/>
        <v/>
      </c>
      <c r="X27" s="12" t="str">
        <f t="shared" si="11"/>
        <v/>
      </c>
      <c r="Y27" s="12" t="str">
        <f t="shared" si="11"/>
        <v/>
      </c>
      <c r="Z27" s="12" t="str">
        <f t="shared" si="11"/>
        <v/>
      </c>
      <c r="AA27" s="12" t="str">
        <f t="shared" si="12"/>
        <v/>
      </c>
      <c r="AB27" s="12" t="str">
        <f t="shared" si="12"/>
        <v/>
      </c>
      <c r="AC27" s="12" t="str">
        <f t="shared" si="12"/>
        <v/>
      </c>
      <c r="AD27" s="12" t="str">
        <f t="shared" si="12"/>
        <v/>
      </c>
      <c r="AE27" s="12" t="str">
        <f t="shared" si="12"/>
        <v/>
      </c>
      <c r="AF27" s="12" t="str">
        <f t="shared" si="12"/>
        <v/>
      </c>
      <c r="AG27" s="12" t="str">
        <f t="shared" si="12"/>
        <v/>
      </c>
      <c r="AH27" s="12" t="str">
        <f t="shared" si="12"/>
        <v/>
      </c>
      <c r="AI27" s="12" t="str">
        <f t="shared" si="12"/>
        <v/>
      </c>
      <c r="AJ27" s="12" t="str">
        <f t="shared" si="12"/>
        <v/>
      </c>
      <c r="AK27" s="12" t="str">
        <f t="shared" si="13"/>
        <v/>
      </c>
      <c r="AL27" s="12" t="str">
        <f t="shared" si="13"/>
        <v/>
      </c>
      <c r="AM27" s="12" t="str">
        <f t="shared" si="13"/>
        <v/>
      </c>
      <c r="AN27" s="12" t="str">
        <f t="shared" si="13"/>
        <v/>
      </c>
      <c r="AO27" s="12" t="str">
        <f t="shared" si="13"/>
        <v/>
      </c>
      <c r="AP27" s="12" t="str">
        <f t="shared" si="13"/>
        <v/>
      </c>
      <c r="AQ27" s="12" t="str">
        <f t="shared" si="13"/>
        <v/>
      </c>
      <c r="AR27" s="12" t="str">
        <f t="shared" si="13"/>
        <v/>
      </c>
      <c r="AS27" s="12" t="str">
        <f t="shared" si="13"/>
        <v/>
      </c>
      <c r="AT27" s="12" t="str">
        <f t="shared" si="13"/>
        <v/>
      </c>
      <c r="AU27" s="12" t="str">
        <f t="shared" si="14"/>
        <v/>
      </c>
      <c r="AV27" s="12">
        <f t="shared" ca="1" si="14"/>
        <v>1</v>
      </c>
      <c r="AW27" s="12">
        <f t="shared" ca="1" si="14"/>
        <v>1</v>
      </c>
      <c r="AX27" s="12">
        <f t="shared" ca="1" si="14"/>
        <v>1</v>
      </c>
      <c r="AY27" s="12" t="str">
        <f t="shared" si="14"/>
        <v/>
      </c>
      <c r="AZ27" s="12" t="str">
        <f t="shared" si="14"/>
        <v/>
      </c>
      <c r="BA27" s="12" t="str">
        <f t="shared" si="14"/>
        <v/>
      </c>
      <c r="BB27" s="12" t="str">
        <f t="shared" si="14"/>
        <v/>
      </c>
    </row>
    <row r="28" spans="1:54" ht="18" customHeight="1" x14ac:dyDescent="0.25">
      <c r="A28" s="8">
        <f>Tasks_CPM!A31</f>
        <v>24</v>
      </c>
      <c r="B28" s="9" t="str">
        <f>Tasks_CPM!C31</f>
        <v>Grid tests (PQ, protections, SCADA)</v>
      </c>
      <c r="C28" s="9" t="str">
        <f>Tasks_CPM!B31</f>
        <v>Пусконалагодження</v>
      </c>
      <c r="D28" s="8">
        <f>Tasks_CPM!I31</f>
        <v>45</v>
      </c>
      <c r="E28" s="8">
        <f>Tasks_CPM!J31</f>
        <v>46</v>
      </c>
      <c r="F28" s="8" t="str">
        <f ca="1">Tasks_CPM!N31</f>
        <v/>
      </c>
      <c r="G28" s="12" t="str">
        <f t="shared" si="10"/>
        <v/>
      </c>
      <c r="H28" s="12" t="str">
        <f t="shared" si="10"/>
        <v/>
      </c>
      <c r="I28" s="12" t="str">
        <f t="shared" si="10"/>
        <v/>
      </c>
      <c r="J28" s="12" t="str">
        <f t="shared" si="10"/>
        <v/>
      </c>
      <c r="K28" s="12" t="str">
        <f t="shared" si="10"/>
        <v/>
      </c>
      <c r="L28" s="12" t="str">
        <f t="shared" si="10"/>
        <v/>
      </c>
      <c r="M28" s="12" t="str">
        <f t="shared" si="10"/>
        <v/>
      </c>
      <c r="N28" s="12" t="str">
        <f t="shared" si="10"/>
        <v/>
      </c>
      <c r="O28" s="12" t="str">
        <f t="shared" si="10"/>
        <v/>
      </c>
      <c r="P28" s="12" t="str">
        <f t="shared" si="10"/>
        <v/>
      </c>
      <c r="Q28" s="12" t="str">
        <f t="shared" si="11"/>
        <v/>
      </c>
      <c r="R28" s="12" t="str">
        <f t="shared" si="11"/>
        <v/>
      </c>
      <c r="S28" s="12" t="str">
        <f t="shared" si="11"/>
        <v/>
      </c>
      <c r="T28" s="12" t="str">
        <f t="shared" si="11"/>
        <v/>
      </c>
      <c r="U28" s="12" t="str">
        <f t="shared" si="11"/>
        <v/>
      </c>
      <c r="V28" s="12" t="str">
        <f t="shared" si="11"/>
        <v/>
      </c>
      <c r="W28" s="12" t="str">
        <f t="shared" si="11"/>
        <v/>
      </c>
      <c r="X28" s="12" t="str">
        <f t="shared" si="11"/>
        <v/>
      </c>
      <c r="Y28" s="12" t="str">
        <f t="shared" si="11"/>
        <v/>
      </c>
      <c r="Z28" s="12" t="str">
        <f t="shared" si="11"/>
        <v/>
      </c>
      <c r="AA28" s="12" t="str">
        <f t="shared" si="12"/>
        <v/>
      </c>
      <c r="AB28" s="12" t="str">
        <f t="shared" si="12"/>
        <v/>
      </c>
      <c r="AC28" s="12" t="str">
        <f t="shared" si="12"/>
        <v/>
      </c>
      <c r="AD28" s="12" t="str">
        <f t="shared" si="12"/>
        <v/>
      </c>
      <c r="AE28" s="12" t="str">
        <f t="shared" si="12"/>
        <v/>
      </c>
      <c r="AF28" s="12" t="str">
        <f t="shared" si="12"/>
        <v/>
      </c>
      <c r="AG28" s="12" t="str">
        <f t="shared" si="12"/>
        <v/>
      </c>
      <c r="AH28" s="12" t="str">
        <f t="shared" si="12"/>
        <v/>
      </c>
      <c r="AI28" s="12" t="str">
        <f t="shared" si="12"/>
        <v/>
      </c>
      <c r="AJ28" s="12" t="str">
        <f t="shared" si="12"/>
        <v/>
      </c>
      <c r="AK28" s="12" t="str">
        <f t="shared" si="13"/>
        <v/>
      </c>
      <c r="AL28" s="12" t="str">
        <f t="shared" si="13"/>
        <v/>
      </c>
      <c r="AM28" s="12" t="str">
        <f t="shared" si="13"/>
        <v/>
      </c>
      <c r="AN28" s="12" t="str">
        <f t="shared" si="13"/>
        <v/>
      </c>
      <c r="AO28" s="12" t="str">
        <f t="shared" si="13"/>
        <v/>
      </c>
      <c r="AP28" s="12" t="str">
        <f t="shared" si="13"/>
        <v/>
      </c>
      <c r="AQ28" s="12" t="str">
        <f t="shared" si="13"/>
        <v/>
      </c>
      <c r="AR28" s="12" t="str">
        <f t="shared" si="13"/>
        <v/>
      </c>
      <c r="AS28" s="12" t="str">
        <f t="shared" si="13"/>
        <v/>
      </c>
      <c r="AT28" s="12" t="str">
        <f t="shared" si="13"/>
        <v/>
      </c>
      <c r="AU28" s="12" t="str">
        <f t="shared" si="14"/>
        <v/>
      </c>
      <c r="AV28" s="12" t="str">
        <f t="shared" si="14"/>
        <v/>
      </c>
      <c r="AW28" s="12" t="str">
        <f t="shared" si="14"/>
        <v/>
      </c>
      <c r="AX28" s="12" t="str">
        <f t="shared" si="14"/>
        <v/>
      </c>
      <c r="AY28" s="12">
        <f t="shared" ca="1" si="14"/>
        <v>1</v>
      </c>
      <c r="AZ28" s="12">
        <f t="shared" ca="1" si="14"/>
        <v>1</v>
      </c>
      <c r="BA28" s="12" t="str">
        <f t="shared" si="14"/>
        <v/>
      </c>
      <c r="BB28" s="12" t="str">
        <f t="shared" si="14"/>
        <v/>
      </c>
    </row>
    <row r="29" spans="1:54" ht="18" customHeight="1" x14ac:dyDescent="0.25">
      <c r="A29" s="8">
        <f>Tasks_CPM!A32</f>
        <v>25</v>
      </c>
      <c r="B29" s="9" t="str">
        <f>Tasks_CPM!C32</f>
        <v>Parallel operation acceptance (DSO)</v>
      </c>
      <c r="C29" s="9" t="str">
        <f>Tasks_CPM!B32</f>
        <v>Пусконалагодження</v>
      </c>
      <c r="D29" s="8">
        <f>Tasks_CPM!I32</f>
        <v>47</v>
      </c>
      <c r="E29" s="8">
        <f>Tasks_CPM!J32</f>
        <v>47</v>
      </c>
      <c r="F29" s="8" t="str">
        <f ca="1">Tasks_CPM!N32</f>
        <v/>
      </c>
      <c r="G29" s="12" t="str">
        <f t="shared" si="10"/>
        <v/>
      </c>
      <c r="H29" s="12" t="str">
        <f t="shared" si="10"/>
        <v/>
      </c>
      <c r="I29" s="12" t="str">
        <f t="shared" si="10"/>
        <v/>
      </c>
      <c r="J29" s="12" t="str">
        <f t="shared" si="10"/>
        <v/>
      </c>
      <c r="K29" s="12" t="str">
        <f t="shared" si="10"/>
        <v/>
      </c>
      <c r="L29" s="12" t="str">
        <f t="shared" si="10"/>
        <v/>
      </c>
      <c r="M29" s="12" t="str">
        <f t="shared" si="10"/>
        <v/>
      </c>
      <c r="N29" s="12" t="str">
        <f t="shared" si="10"/>
        <v/>
      </c>
      <c r="O29" s="12" t="str">
        <f t="shared" si="10"/>
        <v/>
      </c>
      <c r="P29" s="12" t="str">
        <f t="shared" si="10"/>
        <v/>
      </c>
      <c r="Q29" s="12" t="str">
        <f t="shared" si="11"/>
        <v/>
      </c>
      <c r="R29" s="12" t="str">
        <f t="shared" si="11"/>
        <v/>
      </c>
      <c r="S29" s="12" t="str">
        <f t="shared" si="11"/>
        <v/>
      </c>
      <c r="T29" s="12" t="str">
        <f t="shared" si="11"/>
        <v/>
      </c>
      <c r="U29" s="12" t="str">
        <f t="shared" si="11"/>
        <v/>
      </c>
      <c r="V29" s="12" t="str">
        <f t="shared" si="11"/>
        <v/>
      </c>
      <c r="W29" s="12" t="str">
        <f t="shared" si="11"/>
        <v/>
      </c>
      <c r="X29" s="12" t="str">
        <f t="shared" si="11"/>
        <v/>
      </c>
      <c r="Y29" s="12" t="str">
        <f t="shared" si="11"/>
        <v/>
      </c>
      <c r="Z29" s="12" t="str">
        <f t="shared" si="11"/>
        <v/>
      </c>
      <c r="AA29" s="12" t="str">
        <f t="shared" si="12"/>
        <v/>
      </c>
      <c r="AB29" s="12" t="str">
        <f t="shared" si="12"/>
        <v/>
      </c>
      <c r="AC29" s="12" t="str">
        <f t="shared" si="12"/>
        <v/>
      </c>
      <c r="AD29" s="12" t="str">
        <f t="shared" si="12"/>
        <v/>
      </c>
      <c r="AE29" s="12" t="str">
        <f t="shared" si="12"/>
        <v/>
      </c>
      <c r="AF29" s="12" t="str">
        <f t="shared" si="12"/>
        <v/>
      </c>
      <c r="AG29" s="12" t="str">
        <f t="shared" si="12"/>
        <v/>
      </c>
      <c r="AH29" s="12" t="str">
        <f t="shared" si="12"/>
        <v/>
      </c>
      <c r="AI29" s="12" t="str">
        <f t="shared" si="12"/>
        <v/>
      </c>
      <c r="AJ29" s="12" t="str">
        <f t="shared" si="12"/>
        <v/>
      </c>
      <c r="AK29" s="12" t="str">
        <f t="shared" si="13"/>
        <v/>
      </c>
      <c r="AL29" s="12" t="str">
        <f t="shared" si="13"/>
        <v/>
      </c>
      <c r="AM29" s="12" t="str">
        <f t="shared" si="13"/>
        <v/>
      </c>
      <c r="AN29" s="12" t="str">
        <f t="shared" si="13"/>
        <v/>
      </c>
      <c r="AO29" s="12" t="str">
        <f t="shared" si="13"/>
        <v/>
      </c>
      <c r="AP29" s="12" t="str">
        <f t="shared" si="13"/>
        <v/>
      </c>
      <c r="AQ29" s="12" t="str">
        <f t="shared" si="13"/>
        <v/>
      </c>
      <c r="AR29" s="12" t="str">
        <f t="shared" si="13"/>
        <v/>
      </c>
      <c r="AS29" s="12" t="str">
        <f t="shared" si="13"/>
        <v/>
      </c>
      <c r="AT29" s="12" t="str">
        <f t="shared" si="13"/>
        <v/>
      </c>
      <c r="AU29" s="12" t="str">
        <f t="shared" si="14"/>
        <v/>
      </c>
      <c r="AV29" s="12" t="str">
        <f t="shared" si="14"/>
        <v/>
      </c>
      <c r="AW29" s="12" t="str">
        <f t="shared" si="14"/>
        <v/>
      </c>
      <c r="AX29" s="12" t="str">
        <f t="shared" si="14"/>
        <v/>
      </c>
      <c r="AY29" s="12" t="str">
        <f t="shared" si="14"/>
        <v/>
      </c>
      <c r="AZ29" s="12" t="str">
        <f t="shared" si="14"/>
        <v/>
      </c>
      <c r="BA29" s="12">
        <f t="shared" ca="1" si="14"/>
        <v>1</v>
      </c>
      <c r="BB29" s="12" t="str">
        <f t="shared" si="14"/>
        <v/>
      </c>
    </row>
    <row r="30" spans="1:54" ht="18" customHeight="1" x14ac:dyDescent="0.25">
      <c r="A30" s="8">
        <f>Tasks_CPM!A33</f>
        <v>26</v>
      </c>
      <c r="B30" s="9" t="str">
        <f>Tasks_CPM!C33</f>
        <v>COD</v>
      </c>
      <c r="C30" s="9" t="str">
        <f>Tasks_CPM!B33</f>
        <v>Пусконалагодження</v>
      </c>
      <c r="D30" s="8">
        <f>Tasks_CPM!I33</f>
        <v>48</v>
      </c>
      <c r="E30" s="8">
        <f>Tasks_CPM!J33</f>
        <v>48</v>
      </c>
      <c r="F30" s="8" t="str">
        <f ca="1">Tasks_CPM!N33</f>
        <v>YES</v>
      </c>
      <c r="G30" s="12" t="str">
        <f t="shared" si="10"/>
        <v/>
      </c>
      <c r="H30" s="12" t="str">
        <f t="shared" si="10"/>
        <v/>
      </c>
      <c r="I30" s="12" t="str">
        <f t="shared" si="10"/>
        <v/>
      </c>
      <c r="J30" s="12" t="str">
        <f t="shared" si="10"/>
        <v/>
      </c>
      <c r="K30" s="12" t="str">
        <f t="shared" si="10"/>
        <v/>
      </c>
      <c r="L30" s="12" t="str">
        <f t="shared" si="10"/>
        <v/>
      </c>
      <c r="M30" s="12" t="str">
        <f t="shared" si="10"/>
        <v/>
      </c>
      <c r="N30" s="12" t="str">
        <f t="shared" si="10"/>
        <v/>
      </c>
      <c r="O30" s="12" t="str">
        <f t="shared" si="10"/>
        <v/>
      </c>
      <c r="P30" s="12" t="str">
        <f t="shared" si="10"/>
        <v/>
      </c>
      <c r="Q30" s="12" t="str">
        <f t="shared" si="11"/>
        <v/>
      </c>
      <c r="R30" s="12" t="str">
        <f t="shared" si="11"/>
        <v/>
      </c>
      <c r="S30" s="12" t="str">
        <f t="shared" si="11"/>
        <v/>
      </c>
      <c r="T30" s="12" t="str">
        <f t="shared" si="11"/>
        <v/>
      </c>
      <c r="U30" s="12" t="str">
        <f t="shared" si="11"/>
        <v/>
      </c>
      <c r="V30" s="12" t="str">
        <f t="shared" si="11"/>
        <v/>
      </c>
      <c r="W30" s="12" t="str">
        <f t="shared" si="11"/>
        <v/>
      </c>
      <c r="X30" s="12" t="str">
        <f t="shared" si="11"/>
        <v/>
      </c>
      <c r="Y30" s="12" t="str">
        <f t="shared" si="11"/>
        <v/>
      </c>
      <c r="Z30" s="12" t="str">
        <f t="shared" si="11"/>
        <v/>
      </c>
      <c r="AA30" s="12" t="str">
        <f t="shared" si="12"/>
        <v/>
      </c>
      <c r="AB30" s="12" t="str">
        <f t="shared" si="12"/>
        <v/>
      </c>
      <c r="AC30" s="12" t="str">
        <f t="shared" si="12"/>
        <v/>
      </c>
      <c r="AD30" s="12" t="str">
        <f t="shared" si="12"/>
        <v/>
      </c>
      <c r="AE30" s="12" t="str">
        <f t="shared" si="12"/>
        <v/>
      </c>
      <c r="AF30" s="12" t="str">
        <f t="shared" si="12"/>
        <v/>
      </c>
      <c r="AG30" s="12" t="str">
        <f t="shared" si="12"/>
        <v/>
      </c>
      <c r="AH30" s="12" t="str">
        <f t="shared" si="12"/>
        <v/>
      </c>
      <c r="AI30" s="12" t="str">
        <f t="shared" si="12"/>
        <v/>
      </c>
      <c r="AJ30" s="12" t="str">
        <f t="shared" si="12"/>
        <v/>
      </c>
      <c r="AK30" s="12" t="str">
        <f t="shared" si="13"/>
        <v/>
      </c>
      <c r="AL30" s="12" t="str">
        <f t="shared" si="13"/>
        <v/>
      </c>
      <c r="AM30" s="12" t="str">
        <f t="shared" si="13"/>
        <v/>
      </c>
      <c r="AN30" s="12" t="str">
        <f t="shared" si="13"/>
        <v/>
      </c>
      <c r="AO30" s="12" t="str">
        <f t="shared" si="13"/>
        <v/>
      </c>
      <c r="AP30" s="12" t="str">
        <f t="shared" si="13"/>
        <v/>
      </c>
      <c r="AQ30" s="12" t="str">
        <f t="shared" si="13"/>
        <v/>
      </c>
      <c r="AR30" s="12" t="str">
        <f t="shared" si="13"/>
        <v/>
      </c>
      <c r="AS30" s="12" t="str">
        <f t="shared" si="13"/>
        <v/>
      </c>
      <c r="AT30" s="12" t="str">
        <f t="shared" si="13"/>
        <v/>
      </c>
      <c r="AU30" s="12" t="str">
        <f t="shared" si="14"/>
        <v/>
      </c>
      <c r="AV30" s="12" t="str">
        <f t="shared" si="14"/>
        <v/>
      </c>
      <c r="AW30" s="12" t="str">
        <f t="shared" si="14"/>
        <v/>
      </c>
      <c r="AX30" s="12" t="str">
        <f t="shared" si="14"/>
        <v/>
      </c>
      <c r="AY30" s="12" t="str">
        <f t="shared" si="14"/>
        <v/>
      </c>
      <c r="AZ30" s="12" t="str">
        <f t="shared" si="14"/>
        <v/>
      </c>
      <c r="BA30" s="12" t="str">
        <f t="shared" si="14"/>
        <v/>
      </c>
      <c r="BB30" s="12">
        <f t="shared" ca="1" si="14"/>
        <v>2</v>
      </c>
    </row>
  </sheetData>
  <mergeCells count="1">
    <mergeCell ref="A1:BB1"/>
  </mergeCells>
  <conditionalFormatting sqref="G5:BB30">
    <cfRule type="expression" dxfId="1" priority="1">
      <formula>G5=1</formula>
    </cfRule>
    <cfRule type="expression" dxfId="0" priority="2">
      <formula>G5=2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showGridLines="0" workbookViewId="0">
      <selection activeCell="B10" sqref="B10"/>
    </sheetView>
  </sheetViews>
  <sheetFormatPr defaultRowHeight="15" x14ac:dyDescent="0.25"/>
  <cols>
    <col min="1" max="1" width="14" customWidth="1"/>
    <col min="2" max="3" width="34" customWidth="1"/>
    <col min="4" max="4" width="54" customWidth="1"/>
  </cols>
  <sheetData>
    <row r="1" spans="1:4" ht="26.1" customHeight="1" x14ac:dyDescent="0.25">
      <c r="A1" s="14" t="s">
        <v>68</v>
      </c>
      <c r="B1" s="15"/>
      <c r="C1" s="15"/>
      <c r="D1" s="15"/>
    </row>
    <row r="3" spans="1:4" x14ac:dyDescent="0.25">
      <c r="A3" s="7" t="s">
        <v>69</v>
      </c>
      <c r="B3" s="7" t="s">
        <v>70</v>
      </c>
      <c r="C3" s="7" t="s">
        <v>71</v>
      </c>
      <c r="D3" s="7" t="s">
        <v>72</v>
      </c>
    </row>
    <row r="4" spans="1:4" ht="20.100000000000001" customHeight="1" x14ac:dyDescent="0.25">
      <c r="A4" s="9" t="s">
        <v>73</v>
      </c>
      <c r="B4" s="9" t="s">
        <v>74</v>
      </c>
      <c r="C4" s="9" t="s">
        <v>75</v>
      </c>
      <c r="D4" s="9" t="s">
        <v>76</v>
      </c>
    </row>
    <row r="5" spans="1:4" ht="20.100000000000001" customHeight="1" x14ac:dyDescent="0.25">
      <c r="A5" s="9" t="s">
        <v>77</v>
      </c>
      <c r="B5" s="9" t="s">
        <v>78</v>
      </c>
      <c r="C5" s="9" t="s">
        <v>79</v>
      </c>
      <c r="D5" s="9" t="s">
        <v>80</v>
      </c>
    </row>
    <row r="6" spans="1:4" ht="20.100000000000001" customHeight="1" x14ac:dyDescent="0.25">
      <c r="A6" s="9" t="s">
        <v>81</v>
      </c>
      <c r="B6" s="9" t="s">
        <v>82</v>
      </c>
      <c r="C6" s="9" t="s">
        <v>83</v>
      </c>
      <c r="D6" s="9" t="s">
        <v>84</v>
      </c>
    </row>
    <row r="7" spans="1:4" ht="20.100000000000001" customHeight="1" x14ac:dyDescent="0.25">
      <c r="A7" s="9" t="s">
        <v>85</v>
      </c>
      <c r="B7" s="9" t="s">
        <v>86</v>
      </c>
      <c r="C7" s="9" t="s">
        <v>87</v>
      </c>
      <c r="D7" s="9" t="s">
        <v>88</v>
      </c>
    </row>
    <row r="8" spans="1:4" ht="20.100000000000001" customHeight="1" x14ac:dyDescent="0.25">
      <c r="A8" s="9" t="s">
        <v>89</v>
      </c>
      <c r="B8" s="9" t="s">
        <v>90</v>
      </c>
      <c r="C8" s="9" t="s">
        <v>91</v>
      </c>
      <c r="D8" s="9" t="s">
        <v>92</v>
      </c>
    </row>
    <row r="9" spans="1:4" ht="20.100000000000001" customHeight="1" x14ac:dyDescent="0.25">
      <c r="A9" s="9" t="s">
        <v>93</v>
      </c>
      <c r="B9" s="9" t="s">
        <v>94</v>
      </c>
      <c r="C9" s="9" t="s">
        <v>95</v>
      </c>
      <c r="D9" s="9" t="s">
        <v>96</v>
      </c>
    </row>
    <row r="10" spans="1:4" ht="20.100000000000001" customHeight="1" x14ac:dyDescent="0.25">
      <c r="A10" s="9" t="s">
        <v>97</v>
      </c>
      <c r="B10" s="9" t="s">
        <v>98</v>
      </c>
      <c r="C10" s="9" t="s">
        <v>99</v>
      </c>
      <c r="D10" s="9" t="s">
        <v>100</v>
      </c>
    </row>
    <row r="11" spans="1:4" ht="20.100000000000001" customHeight="1" x14ac:dyDescent="0.25">
      <c r="A11" s="9" t="s">
        <v>101</v>
      </c>
      <c r="B11" s="9" t="s">
        <v>102</v>
      </c>
      <c r="C11" s="9" t="s">
        <v>103</v>
      </c>
      <c r="D11" s="9" t="s">
        <v>104</v>
      </c>
    </row>
    <row r="12" spans="1:4" ht="20.100000000000001" customHeight="1" x14ac:dyDescent="0.25">
      <c r="A12" s="9" t="s">
        <v>105</v>
      </c>
      <c r="B12" s="9" t="s">
        <v>106</v>
      </c>
      <c r="C12" s="9" t="s">
        <v>107</v>
      </c>
      <c r="D12" s="9" t="s">
        <v>108</v>
      </c>
    </row>
    <row r="13" spans="1:4" ht="20.100000000000001" customHeight="1" x14ac:dyDescent="0.25">
      <c r="A13" s="9" t="s">
        <v>109</v>
      </c>
      <c r="B13" s="9" t="s">
        <v>110</v>
      </c>
      <c r="C13" s="9" t="s">
        <v>111</v>
      </c>
      <c r="D13" s="9" t="s">
        <v>112</v>
      </c>
    </row>
    <row r="14" spans="1:4" ht="20.100000000000001" customHeight="1" x14ac:dyDescent="0.25">
      <c r="A14" s="9" t="s">
        <v>60</v>
      </c>
      <c r="B14" s="9" t="s">
        <v>113</v>
      </c>
      <c r="C14" s="9" t="s">
        <v>114</v>
      </c>
      <c r="D14" s="9" t="s">
        <v>115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Tasks_CPM</vt:lpstr>
      <vt:lpstr>Gantt_48m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DMYTRO SAVYTSKYI</cp:lastModifiedBy>
  <dcterms:modified xsi:type="dcterms:W3CDTF">2026-01-27T11:18:59Z</dcterms:modified>
</cp:coreProperties>
</file>